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richData/rdrichvalue.xml" ContentType="application/vnd.ms-excel.rdrichvalue+xml"/>
  <Override PartName="/xl/richData/richValueRel.xml" ContentType="application/vnd.ms-excel.richvaluerel+xml"/>
  <Override PartName="/xl/persons/person.xml" ContentType="application/vnd.ms-excel.person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tharva.emerald\Desktop\"/>
    </mc:Choice>
  </mc:AlternateContent>
  <bookViews>
    <workbookView xWindow="0" yWindow="0" windowWidth="28800" windowHeight="11715"/>
  </bookViews>
  <sheets>
    <sheet name="Info" sheetId="15" r:id="rId1"/>
    <sheet name="BArch new" sheetId="12" r:id="rId2"/>
    <sheet name="Old" sheetId="1" r:id="rId3"/>
    <sheet name="New" sheetId="2" r:id="rId4"/>
    <sheet name="New (revised expert)" sheetId="3" r:id="rId5"/>
    <sheet name="Arch graphs" sheetId="4" r:id="rId6"/>
    <sheet name="B Eng" sheetId="5" r:id="rId7"/>
    <sheet name="CM" sheetId="6" r:id="rId8"/>
    <sheet name="B Edu" sheetId="8" r:id="rId9"/>
    <sheet name="B Nut" sheetId="10" r:id="rId10"/>
    <sheet name="B Bus" sheetId="9" r:id="rId11"/>
    <sheet name="Summary" sheetId="11" r:id="rId12"/>
    <sheet name="Summary 2" sheetId="13" r:id="rId13"/>
    <sheet name="Sheet1" sheetId="14" r:id="rId14"/>
    <sheet name="Sheet3" sheetId="16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3" l="1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B42" i="13"/>
  <c r="AB42" i="12"/>
  <c r="AC42" i="12"/>
  <c r="AB27" i="12"/>
  <c r="AC27" i="12"/>
  <c r="AB28" i="12"/>
  <c r="AC28" i="12"/>
  <c r="AB29" i="12"/>
  <c r="AC29" i="12"/>
  <c r="AB30" i="12"/>
  <c r="AC30" i="12"/>
  <c r="AB31" i="12"/>
  <c r="AC31" i="12"/>
  <c r="AB32" i="12"/>
  <c r="AC32" i="12"/>
  <c r="AB33" i="12"/>
  <c r="AC33" i="12"/>
  <c r="AB34" i="12"/>
  <c r="B11" i="13" s="1"/>
  <c r="AC34" i="12"/>
  <c r="AB35" i="12"/>
  <c r="AC35" i="12"/>
  <c r="AB36" i="12"/>
  <c r="AC36" i="12"/>
  <c r="AB37" i="12"/>
  <c r="B14" i="13" s="1"/>
  <c r="AC37" i="12"/>
  <c r="AB38" i="12"/>
  <c r="AC38" i="12"/>
  <c r="AB39" i="12"/>
  <c r="AC39" i="12"/>
  <c r="AB40" i="12"/>
  <c r="AC40" i="12"/>
  <c r="AB41" i="12"/>
  <c r="AC41" i="12"/>
  <c r="AC26" i="12"/>
  <c r="AB26" i="12"/>
  <c r="B7" i="13"/>
  <c r="B8" i="13"/>
  <c r="B15" i="13"/>
  <c r="T26" i="13"/>
  <c r="U26" i="13"/>
  <c r="V26" i="13"/>
  <c r="W26" i="13"/>
  <c r="X26" i="13"/>
  <c r="T27" i="13"/>
  <c r="U27" i="13"/>
  <c r="V27" i="13"/>
  <c r="W27" i="13"/>
  <c r="X27" i="13"/>
  <c r="T28" i="13"/>
  <c r="U28" i="13"/>
  <c r="V28" i="13"/>
  <c r="W28" i="13"/>
  <c r="X28" i="13"/>
  <c r="T29" i="13"/>
  <c r="U29" i="13"/>
  <c r="V29" i="13"/>
  <c r="W29" i="13"/>
  <c r="X29" i="13"/>
  <c r="T30" i="13"/>
  <c r="U30" i="13"/>
  <c r="V30" i="13"/>
  <c r="W30" i="13"/>
  <c r="X30" i="13"/>
  <c r="T31" i="13"/>
  <c r="U31" i="13"/>
  <c r="V31" i="13"/>
  <c r="W31" i="13"/>
  <c r="X31" i="13"/>
  <c r="T32" i="13"/>
  <c r="U32" i="13"/>
  <c r="V32" i="13"/>
  <c r="W32" i="13"/>
  <c r="X32" i="13"/>
  <c r="T33" i="13"/>
  <c r="U33" i="13"/>
  <c r="V33" i="13"/>
  <c r="W33" i="13"/>
  <c r="X33" i="13"/>
  <c r="T34" i="13"/>
  <c r="U34" i="13"/>
  <c r="V34" i="13"/>
  <c r="W34" i="13"/>
  <c r="X34" i="13"/>
  <c r="T35" i="13"/>
  <c r="U35" i="13"/>
  <c r="V35" i="13"/>
  <c r="W35" i="13"/>
  <c r="X35" i="13"/>
  <c r="T36" i="13"/>
  <c r="U36" i="13"/>
  <c r="V36" i="13"/>
  <c r="W36" i="13"/>
  <c r="X36" i="13"/>
  <c r="T37" i="13"/>
  <c r="U37" i="13"/>
  <c r="V37" i="13"/>
  <c r="W37" i="13"/>
  <c r="X37" i="13"/>
  <c r="T38" i="13"/>
  <c r="U38" i="13"/>
  <c r="V38" i="13"/>
  <c r="W38" i="13"/>
  <c r="X38" i="13"/>
  <c r="T39" i="13"/>
  <c r="U39" i="13"/>
  <c r="V39" i="13"/>
  <c r="W39" i="13"/>
  <c r="X39" i="13"/>
  <c r="T40" i="13"/>
  <c r="U40" i="13"/>
  <c r="V40" i="13"/>
  <c r="W40" i="13"/>
  <c r="X40" i="13"/>
  <c r="T41" i="13"/>
  <c r="U41" i="13"/>
  <c r="V41" i="13"/>
  <c r="W41" i="13"/>
  <c r="X41" i="13"/>
  <c r="U25" i="13"/>
  <c r="V25" i="13"/>
  <c r="W25" i="13"/>
  <c r="X25" i="13"/>
  <c r="T25" i="13"/>
  <c r="AT53" i="9"/>
  <c r="AU53" i="9"/>
  <c r="AV53" i="9"/>
  <c r="AW53" i="9"/>
  <c r="AX53" i="9"/>
  <c r="AT54" i="9"/>
  <c r="AU54" i="9"/>
  <c r="AV54" i="9"/>
  <c r="AW54" i="9"/>
  <c r="AX54" i="9"/>
  <c r="AT55" i="9"/>
  <c r="AU55" i="9"/>
  <c r="AV55" i="9"/>
  <c r="AW55" i="9"/>
  <c r="AX55" i="9"/>
  <c r="AT56" i="9"/>
  <c r="AU56" i="9"/>
  <c r="AV56" i="9"/>
  <c r="AW56" i="9"/>
  <c r="AX56" i="9"/>
  <c r="AT57" i="9"/>
  <c r="AU57" i="9"/>
  <c r="AV57" i="9"/>
  <c r="AW57" i="9"/>
  <c r="AX57" i="9"/>
  <c r="AT58" i="9"/>
  <c r="AU58" i="9"/>
  <c r="AV58" i="9"/>
  <c r="AW58" i="9"/>
  <c r="AX58" i="9"/>
  <c r="AT59" i="9"/>
  <c r="AU59" i="9"/>
  <c r="AV59" i="9"/>
  <c r="AW59" i="9"/>
  <c r="AX59" i="9"/>
  <c r="AT60" i="9"/>
  <c r="AU60" i="9"/>
  <c r="AV60" i="9"/>
  <c r="AW60" i="9"/>
  <c r="AX60" i="9"/>
  <c r="AT61" i="9"/>
  <c r="AU61" i="9"/>
  <c r="AV61" i="9"/>
  <c r="AW61" i="9"/>
  <c r="AX61" i="9"/>
  <c r="AT62" i="9"/>
  <c r="AU62" i="9"/>
  <c r="AV62" i="9"/>
  <c r="AW62" i="9"/>
  <c r="AX62" i="9"/>
  <c r="AT63" i="9"/>
  <c r="AU63" i="9"/>
  <c r="AV63" i="9"/>
  <c r="AW63" i="9"/>
  <c r="AX63" i="9"/>
  <c r="AT64" i="9"/>
  <c r="AU64" i="9"/>
  <c r="AV64" i="9"/>
  <c r="AW64" i="9"/>
  <c r="AX64" i="9"/>
  <c r="AT65" i="9"/>
  <c r="AU65" i="9"/>
  <c r="AV65" i="9"/>
  <c r="AW65" i="9"/>
  <c r="AX65" i="9"/>
  <c r="AT66" i="9"/>
  <c r="AU66" i="9"/>
  <c r="AV66" i="9"/>
  <c r="AW66" i="9"/>
  <c r="AX66" i="9"/>
  <c r="AT67" i="9"/>
  <c r="AU67" i="9"/>
  <c r="AV67" i="9"/>
  <c r="AW67" i="9"/>
  <c r="AX67" i="9"/>
  <c r="AT68" i="9"/>
  <c r="AU68" i="9"/>
  <c r="AV68" i="9"/>
  <c r="AW68" i="9"/>
  <c r="AX68" i="9"/>
  <c r="AX52" i="9"/>
  <c r="AW52" i="9"/>
  <c r="AV52" i="9"/>
  <c r="AU52" i="9"/>
  <c r="AT52" i="9"/>
  <c r="R26" i="13"/>
  <c r="S26" i="13"/>
  <c r="R27" i="13"/>
  <c r="S27" i="13"/>
  <c r="R28" i="13"/>
  <c r="S28" i="13"/>
  <c r="R29" i="13"/>
  <c r="S29" i="13"/>
  <c r="R30" i="13"/>
  <c r="S30" i="13"/>
  <c r="R31" i="13"/>
  <c r="S31" i="13"/>
  <c r="R32" i="13"/>
  <c r="S32" i="13"/>
  <c r="R33" i="13"/>
  <c r="S33" i="13"/>
  <c r="R34" i="13"/>
  <c r="S34" i="13"/>
  <c r="R35" i="13"/>
  <c r="S35" i="13"/>
  <c r="R36" i="13"/>
  <c r="S36" i="13"/>
  <c r="R37" i="13"/>
  <c r="S37" i="13"/>
  <c r="R38" i="13"/>
  <c r="S38" i="13"/>
  <c r="R39" i="13"/>
  <c r="S39" i="13"/>
  <c r="R40" i="13"/>
  <c r="S40" i="13"/>
  <c r="R41" i="13"/>
  <c r="S41" i="13"/>
  <c r="S25" i="13"/>
  <c r="R25" i="13"/>
  <c r="AR31" i="10"/>
  <c r="AS31" i="10"/>
  <c r="AR32" i="10"/>
  <c r="AS32" i="10"/>
  <c r="AR33" i="10"/>
  <c r="AS33" i="10"/>
  <c r="AR34" i="10"/>
  <c r="AS34" i="10"/>
  <c r="AR35" i="10"/>
  <c r="AS35" i="10"/>
  <c r="AR36" i="10"/>
  <c r="AS36" i="10"/>
  <c r="AR37" i="10"/>
  <c r="AS37" i="10"/>
  <c r="AR38" i="10"/>
  <c r="AS38" i="10"/>
  <c r="AR39" i="10"/>
  <c r="AS39" i="10"/>
  <c r="AR40" i="10"/>
  <c r="AS40" i="10"/>
  <c r="AR41" i="10"/>
  <c r="AS41" i="10"/>
  <c r="AR42" i="10"/>
  <c r="AS42" i="10"/>
  <c r="AR43" i="10"/>
  <c r="AS43" i="10"/>
  <c r="AR44" i="10"/>
  <c r="AS44" i="10"/>
  <c r="AR45" i="10"/>
  <c r="AS45" i="10"/>
  <c r="AR46" i="10"/>
  <c r="AS46" i="10"/>
  <c r="AS30" i="10"/>
  <c r="AR30" i="10"/>
  <c r="J26" i="13"/>
  <c r="K26" i="13"/>
  <c r="L26" i="13"/>
  <c r="M26" i="13"/>
  <c r="N26" i="13"/>
  <c r="O26" i="13"/>
  <c r="P26" i="13"/>
  <c r="Q26" i="13"/>
  <c r="J27" i="13"/>
  <c r="K27" i="13"/>
  <c r="L27" i="13"/>
  <c r="M27" i="13"/>
  <c r="N27" i="13"/>
  <c r="O27" i="13"/>
  <c r="P27" i="13"/>
  <c r="Q27" i="13"/>
  <c r="J28" i="13"/>
  <c r="K28" i="13"/>
  <c r="L28" i="13"/>
  <c r="M28" i="13"/>
  <c r="N28" i="13"/>
  <c r="O28" i="13"/>
  <c r="P28" i="13"/>
  <c r="Q28" i="13"/>
  <c r="J29" i="13"/>
  <c r="K29" i="13"/>
  <c r="L29" i="13"/>
  <c r="M29" i="13"/>
  <c r="N29" i="13"/>
  <c r="O29" i="13"/>
  <c r="P29" i="13"/>
  <c r="Q29" i="13"/>
  <c r="J30" i="13"/>
  <c r="K30" i="13"/>
  <c r="L30" i="13"/>
  <c r="M30" i="13"/>
  <c r="N30" i="13"/>
  <c r="O30" i="13"/>
  <c r="P30" i="13"/>
  <c r="Q30" i="13"/>
  <c r="J31" i="13"/>
  <c r="K31" i="13"/>
  <c r="L31" i="13"/>
  <c r="M31" i="13"/>
  <c r="N31" i="13"/>
  <c r="O31" i="13"/>
  <c r="P31" i="13"/>
  <c r="Q31" i="13"/>
  <c r="J32" i="13"/>
  <c r="K32" i="13"/>
  <c r="L32" i="13"/>
  <c r="M32" i="13"/>
  <c r="N32" i="13"/>
  <c r="O32" i="13"/>
  <c r="P32" i="13"/>
  <c r="Q32" i="13"/>
  <c r="J33" i="13"/>
  <c r="K33" i="13"/>
  <c r="L33" i="13"/>
  <c r="M33" i="13"/>
  <c r="N33" i="13"/>
  <c r="O33" i="13"/>
  <c r="P33" i="13"/>
  <c r="Q33" i="13"/>
  <c r="J34" i="13"/>
  <c r="K34" i="13"/>
  <c r="L34" i="13"/>
  <c r="M34" i="13"/>
  <c r="N34" i="13"/>
  <c r="O34" i="13"/>
  <c r="P34" i="13"/>
  <c r="Q34" i="13"/>
  <c r="J35" i="13"/>
  <c r="K35" i="13"/>
  <c r="L35" i="13"/>
  <c r="M35" i="13"/>
  <c r="N35" i="13"/>
  <c r="O35" i="13"/>
  <c r="P35" i="13"/>
  <c r="Q35" i="13"/>
  <c r="J36" i="13"/>
  <c r="K36" i="13"/>
  <c r="L36" i="13"/>
  <c r="M36" i="13"/>
  <c r="N36" i="13"/>
  <c r="O36" i="13"/>
  <c r="P36" i="13"/>
  <c r="Q36" i="13"/>
  <c r="J37" i="13"/>
  <c r="K37" i="13"/>
  <c r="L37" i="13"/>
  <c r="M37" i="13"/>
  <c r="N37" i="13"/>
  <c r="O37" i="13"/>
  <c r="P37" i="13"/>
  <c r="Q37" i="13"/>
  <c r="J38" i="13"/>
  <c r="K38" i="13"/>
  <c r="L38" i="13"/>
  <c r="M38" i="13"/>
  <c r="N38" i="13"/>
  <c r="O38" i="13"/>
  <c r="P38" i="13"/>
  <c r="Q38" i="13"/>
  <c r="J39" i="13"/>
  <c r="K39" i="13"/>
  <c r="L39" i="13"/>
  <c r="M39" i="13"/>
  <c r="N39" i="13"/>
  <c r="O39" i="13"/>
  <c r="P39" i="13"/>
  <c r="Q39" i="13"/>
  <c r="J40" i="13"/>
  <c r="K40" i="13"/>
  <c r="L40" i="13"/>
  <c r="M40" i="13"/>
  <c r="N40" i="13"/>
  <c r="O40" i="13"/>
  <c r="P40" i="13"/>
  <c r="Q40" i="13"/>
  <c r="J41" i="13"/>
  <c r="K41" i="13"/>
  <c r="L41" i="13"/>
  <c r="M41" i="13"/>
  <c r="N41" i="13"/>
  <c r="O41" i="13"/>
  <c r="P41" i="13"/>
  <c r="Q41" i="13"/>
  <c r="K25" i="13"/>
  <c r="L25" i="13"/>
  <c r="M25" i="13"/>
  <c r="N25" i="13"/>
  <c r="O25" i="13"/>
  <c r="P25" i="13"/>
  <c r="Q25" i="13"/>
  <c r="J25" i="13"/>
  <c r="BR53" i="8"/>
  <c r="BS53" i="8"/>
  <c r="BT53" i="8"/>
  <c r="BU53" i="8"/>
  <c r="BV53" i="8"/>
  <c r="BW53" i="8"/>
  <c r="BX53" i="8"/>
  <c r="BY53" i="8"/>
  <c r="BR54" i="8"/>
  <c r="BS54" i="8"/>
  <c r="BT54" i="8"/>
  <c r="BU54" i="8"/>
  <c r="BV54" i="8"/>
  <c r="BW54" i="8"/>
  <c r="BX54" i="8"/>
  <c r="BY54" i="8"/>
  <c r="BR55" i="8"/>
  <c r="BS55" i="8"/>
  <c r="BT55" i="8"/>
  <c r="BU55" i="8"/>
  <c r="BV55" i="8"/>
  <c r="BW55" i="8"/>
  <c r="BX55" i="8"/>
  <c r="BY55" i="8"/>
  <c r="BR56" i="8"/>
  <c r="BS56" i="8"/>
  <c r="BT56" i="8"/>
  <c r="BU56" i="8"/>
  <c r="BV56" i="8"/>
  <c r="BW56" i="8"/>
  <c r="BX56" i="8"/>
  <c r="BY56" i="8"/>
  <c r="BR57" i="8"/>
  <c r="BS57" i="8"/>
  <c r="BT57" i="8"/>
  <c r="BU57" i="8"/>
  <c r="BV57" i="8"/>
  <c r="BW57" i="8"/>
  <c r="BX57" i="8"/>
  <c r="BY57" i="8"/>
  <c r="BR58" i="8"/>
  <c r="BS58" i="8"/>
  <c r="BT58" i="8"/>
  <c r="BU58" i="8"/>
  <c r="BV58" i="8"/>
  <c r="BW58" i="8"/>
  <c r="BX58" i="8"/>
  <c r="BY58" i="8"/>
  <c r="BR59" i="8"/>
  <c r="BS59" i="8"/>
  <c r="BT59" i="8"/>
  <c r="BU59" i="8"/>
  <c r="BV59" i="8"/>
  <c r="BW59" i="8"/>
  <c r="BX59" i="8"/>
  <c r="BY59" i="8"/>
  <c r="BR60" i="8"/>
  <c r="BS60" i="8"/>
  <c r="BT60" i="8"/>
  <c r="BU60" i="8"/>
  <c r="BV60" i="8"/>
  <c r="BW60" i="8"/>
  <c r="BX60" i="8"/>
  <c r="BY60" i="8"/>
  <c r="BR61" i="8"/>
  <c r="BS61" i="8"/>
  <c r="BT61" i="8"/>
  <c r="BU61" i="8"/>
  <c r="BV61" i="8"/>
  <c r="BW61" i="8"/>
  <c r="BX61" i="8"/>
  <c r="BY61" i="8"/>
  <c r="BR62" i="8"/>
  <c r="BS62" i="8"/>
  <c r="BT62" i="8"/>
  <c r="BU62" i="8"/>
  <c r="BV62" i="8"/>
  <c r="BW62" i="8"/>
  <c r="BX62" i="8"/>
  <c r="BY62" i="8"/>
  <c r="BR63" i="8"/>
  <c r="BS63" i="8"/>
  <c r="BT63" i="8"/>
  <c r="BU63" i="8"/>
  <c r="BV63" i="8"/>
  <c r="BW63" i="8"/>
  <c r="BX63" i="8"/>
  <c r="BY63" i="8"/>
  <c r="BR64" i="8"/>
  <c r="BS64" i="8"/>
  <c r="BT64" i="8"/>
  <c r="BU64" i="8"/>
  <c r="BV64" i="8"/>
  <c r="BW64" i="8"/>
  <c r="BX64" i="8"/>
  <c r="BY64" i="8"/>
  <c r="BR65" i="8"/>
  <c r="BS65" i="8"/>
  <c r="BT65" i="8"/>
  <c r="BU65" i="8"/>
  <c r="BV65" i="8"/>
  <c r="BW65" i="8"/>
  <c r="BX65" i="8"/>
  <c r="BY65" i="8"/>
  <c r="BR66" i="8"/>
  <c r="BS66" i="8"/>
  <c r="BT66" i="8"/>
  <c r="BU66" i="8"/>
  <c r="BV66" i="8"/>
  <c r="BW66" i="8"/>
  <c r="BX66" i="8"/>
  <c r="BY66" i="8"/>
  <c r="BR67" i="8"/>
  <c r="BS67" i="8"/>
  <c r="BT67" i="8"/>
  <c r="BU67" i="8"/>
  <c r="BV67" i="8"/>
  <c r="BW67" i="8"/>
  <c r="BX67" i="8"/>
  <c r="BY67" i="8"/>
  <c r="BR68" i="8"/>
  <c r="BS68" i="8"/>
  <c r="BT68" i="8"/>
  <c r="BU68" i="8"/>
  <c r="BV68" i="8"/>
  <c r="BW68" i="8"/>
  <c r="BX68" i="8"/>
  <c r="BY68" i="8"/>
  <c r="BY52" i="8"/>
  <c r="BX52" i="8"/>
  <c r="BW52" i="8"/>
  <c r="BV52" i="8"/>
  <c r="BU52" i="8"/>
  <c r="BT52" i="8"/>
  <c r="BS52" i="8"/>
  <c r="BR52" i="8"/>
  <c r="H26" i="13"/>
  <c r="I26" i="13"/>
  <c r="H27" i="13"/>
  <c r="I27" i="13"/>
  <c r="H28" i="13"/>
  <c r="I28" i="13"/>
  <c r="H29" i="13"/>
  <c r="I29" i="13"/>
  <c r="H30" i="13"/>
  <c r="I30" i="13"/>
  <c r="H31" i="13"/>
  <c r="I31" i="13"/>
  <c r="H32" i="13"/>
  <c r="I32" i="13"/>
  <c r="H33" i="13"/>
  <c r="I33" i="13"/>
  <c r="H34" i="13"/>
  <c r="I34" i="13"/>
  <c r="H35" i="13"/>
  <c r="I35" i="13"/>
  <c r="H36" i="13"/>
  <c r="I36" i="13"/>
  <c r="H37" i="13"/>
  <c r="I37" i="13"/>
  <c r="H38" i="13"/>
  <c r="I38" i="13"/>
  <c r="H39" i="13"/>
  <c r="I39" i="13"/>
  <c r="H40" i="13"/>
  <c r="I40" i="13"/>
  <c r="H41" i="13"/>
  <c r="I41" i="13"/>
  <c r="I25" i="13"/>
  <c r="H25" i="13"/>
  <c r="AQ31" i="6"/>
  <c r="AR31" i="6"/>
  <c r="AQ32" i="6"/>
  <c r="AR32" i="6"/>
  <c r="AQ33" i="6"/>
  <c r="AR33" i="6"/>
  <c r="AQ34" i="6"/>
  <c r="AR34" i="6"/>
  <c r="AQ35" i="6"/>
  <c r="AR35" i="6"/>
  <c r="AQ36" i="6"/>
  <c r="AR36" i="6"/>
  <c r="AQ37" i="6"/>
  <c r="AR37" i="6"/>
  <c r="AQ38" i="6"/>
  <c r="AR38" i="6"/>
  <c r="AQ39" i="6"/>
  <c r="AR39" i="6"/>
  <c r="AQ40" i="6"/>
  <c r="AR40" i="6"/>
  <c r="AQ41" i="6"/>
  <c r="AR41" i="6"/>
  <c r="AQ42" i="6"/>
  <c r="AR42" i="6"/>
  <c r="AQ43" i="6"/>
  <c r="AR43" i="6"/>
  <c r="AQ44" i="6"/>
  <c r="AR44" i="6"/>
  <c r="AQ45" i="6"/>
  <c r="AR45" i="6"/>
  <c r="AQ46" i="6"/>
  <c r="AR46" i="6"/>
  <c r="AR30" i="6"/>
  <c r="AQ30" i="6"/>
  <c r="B26" i="13"/>
  <c r="C26" i="13"/>
  <c r="B27" i="13"/>
  <c r="C27" i="13"/>
  <c r="B28" i="13"/>
  <c r="C28" i="13"/>
  <c r="B29" i="13"/>
  <c r="C29" i="13"/>
  <c r="B30" i="13"/>
  <c r="C30" i="13"/>
  <c r="B31" i="13"/>
  <c r="C31" i="13"/>
  <c r="B32" i="13"/>
  <c r="C32" i="13"/>
  <c r="B33" i="13"/>
  <c r="C33" i="13"/>
  <c r="B34" i="13"/>
  <c r="C34" i="13"/>
  <c r="B35" i="13"/>
  <c r="C35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C25" i="13"/>
  <c r="B25" i="13"/>
  <c r="AE27" i="12"/>
  <c r="AF27" i="12"/>
  <c r="AE28" i="12"/>
  <c r="AF28" i="12"/>
  <c r="AE29" i="12"/>
  <c r="AF29" i="12"/>
  <c r="AE30" i="12"/>
  <c r="AF30" i="12"/>
  <c r="AE31" i="12"/>
  <c r="AF31" i="12"/>
  <c r="AE32" i="12"/>
  <c r="AF32" i="12"/>
  <c r="AE33" i="12"/>
  <c r="AF33" i="12"/>
  <c r="AE34" i="12"/>
  <c r="AF34" i="12"/>
  <c r="AE35" i="12"/>
  <c r="AF35" i="12"/>
  <c r="AE36" i="12"/>
  <c r="AF36" i="12"/>
  <c r="AE37" i="12"/>
  <c r="AF37" i="12"/>
  <c r="AE38" i="12"/>
  <c r="AF38" i="12"/>
  <c r="AE39" i="12"/>
  <c r="AF39" i="12"/>
  <c r="AE40" i="12"/>
  <c r="AF40" i="12"/>
  <c r="AE41" i="12"/>
  <c r="AF41" i="12"/>
  <c r="AE42" i="12"/>
  <c r="AF42" i="12"/>
  <c r="AF26" i="12"/>
  <c r="AE26" i="12"/>
  <c r="C26" i="12"/>
  <c r="Z26" i="12" s="1"/>
  <c r="B27" i="11" s="1"/>
  <c r="L27" i="11" s="1"/>
  <c r="D26" i="12"/>
  <c r="E26" i="12"/>
  <c r="B4" i="13" s="1"/>
  <c r="F26" i="12"/>
  <c r="F44" i="12" s="1"/>
  <c r="B26" i="12"/>
  <c r="D26" i="13"/>
  <c r="E26" i="13"/>
  <c r="F26" i="13"/>
  <c r="G26" i="13"/>
  <c r="D27" i="13"/>
  <c r="E27" i="13"/>
  <c r="F27" i="13"/>
  <c r="G27" i="13"/>
  <c r="D28" i="13"/>
  <c r="E28" i="13"/>
  <c r="F28" i="13"/>
  <c r="G28" i="13"/>
  <c r="D29" i="13"/>
  <c r="E29" i="13"/>
  <c r="F29" i="13"/>
  <c r="G29" i="13"/>
  <c r="D30" i="13"/>
  <c r="E30" i="13"/>
  <c r="F30" i="13"/>
  <c r="G30" i="13"/>
  <c r="D31" i="13"/>
  <c r="E31" i="13"/>
  <c r="F31" i="13"/>
  <c r="G31" i="13"/>
  <c r="D32" i="13"/>
  <c r="E32" i="13"/>
  <c r="F32" i="13"/>
  <c r="G32" i="13"/>
  <c r="D33" i="13"/>
  <c r="E33" i="13"/>
  <c r="F33" i="13"/>
  <c r="G33" i="13"/>
  <c r="D34" i="13"/>
  <c r="E34" i="13"/>
  <c r="F34" i="13"/>
  <c r="G34" i="13"/>
  <c r="D35" i="13"/>
  <c r="E35" i="13"/>
  <c r="F35" i="13"/>
  <c r="G35" i="13"/>
  <c r="D36" i="13"/>
  <c r="E36" i="13"/>
  <c r="F36" i="13"/>
  <c r="G36" i="13"/>
  <c r="D37" i="13"/>
  <c r="E37" i="13"/>
  <c r="F37" i="13"/>
  <c r="G37" i="13"/>
  <c r="D38" i="13"/>
  <c r="E38" i="13"/>
  <c r="F38" i="13"/>
  <c r="G38" i="13"/>
  <c r="D39" i="13"/>
  <c r="E39" i="13"/>
  <c r="F39" i="13"/>
  <c r="G39" i="13"/>
  <c r="D40" i="13"/>
  <c r="E40" i="13"/>
  <c r="F40" i="13"/>
  <c r="G40" i="13"/>
  <c r="D41" i="13"/>
  <c r="E41" i="13"/>
  <c r="F41" i="13"/>
  <c r="G41" i="13"/>
  <c r="E25" i="13"/>
  <c r="F25" i="13"/>
  <c r="G25" i="13"/>
  <c r="D25" i="13"/>
  <c r="AT31" i="5"/>
  <c r="AU31" i="5"/>
  <c r="AV31" i="5"/>
  <c r="AW31" i="5"/>
  <c r="AT32" i="5"/>
  <c r="AU32" i="5"/>
  <c r="AV32" i="5"/>
  <c r="AW32" i="5"/>
  <c r="AT33" i="5"/>
  <c r="AU33" i="5"/>
  <c r="AV33" i="5"/>
  <c r="AW33" i="5"/>
  <c r="AT34" i="5"/>
  <c r="AU34" i="5"/>
  <c r="AV34" i="5"/>
  <c r="AW34" i="5"/>
  <c r="AT35" i="5"/>
  <c r="AU35" i="5"/>
  <c r="AV35" i="5"/>
  <c r="AW35" i="5"/>
  <c r="AT36" i="5"/>
  <c r="AU36" i="5"/>
  <c r="AV36" i="5"/>
  <c r="AW36" i="5"/>
  <c r="AT37" i="5"/>
  <c r="AU37" i="5"/>
  <c r="AV37" i="5"/>
  <c r="AW37" i="5"/>
  <c r="AT38" i="5"/>
  <c r="AU38" i="5"/>
  <c r="AV38" i="5"/>
  <c r="AW38" i="5"/>
  <c r="AT39" i="5"/>
  <c r="AU39" i="5"/>
  <c r="AV39" i="5"/>
  <c r="AW39" i="5"/>
  <c r="AT40" i="5"/>
  <c r="AU40" i="5"/>
  <c r="AV40" i="5"/>
  <c r="AW40" i="5"/>
  <c r="AT41" i="5"/>
  <c r="AU41" i="5"/>
  <c r="AV41" i="5"/>
  <c r="AW41" i="5"/>
  <c r="AT42" i="5"/>
  <c r="AU42" i="5"/>
  <c r="AV42" i="5"/>
  <c r="AW42" i="5"/>
  <c r="AT43" i="5"/>
  <c r="AU43" i="5"/>
  <c r="AV43" i="5"/>
  <c r="AW43" i="5"/>
  <c r="AT44" i="5"/>
  <c r="AU44" i="5"/>
  <c r="AV44" i="5"/>
  <c r="AW44" i="5"/>
  <c r="AT45" i="5"/>
  <c r="AU45" i="5"/>
  <c r="AV45" i="5"/>
  <c r="AW45" i="5"/>
  <c r="AT46" i="5"/>
  <c r="AU46" i="5"/>
  <c r="AV46" i="5"/>
  <c r="AW46" i="5"/>
  <c r="AW30" i="5"/>
  <c r="AV30" i="5"/>
  <c r="AU30" i="5"/>
  <c r="AT30" i="5"/>
  <c r="T4" i="13"/>
  <c r="U4" i="13"/>
  <c r="U20" i="13" s="1"/>
  <c r="V4" i="13"/>
  <c r="W4" i="13"/>
  <c r="X4" i="13"/>
  <c r="T5" i="13"/>
  <c r="U5" i="13"/>
  <c r="V5" i="13"/>
  <c r="W5" i="13"/>
  <c r="X5" i="13"/>
  <c r="T6" i="13"/>
  <c r="U6" i="13"/>
  <c r="V6" i="13"/>
  <c r="W6" i="13"/>
  <c r="X6" i="13"/>
  <c r="T7" i="13"/>
  <c r="U7" i="13"/>
  <c r="V7" i="13"/>
  <c r="W7" i="13"/>
  <c r="X7" i="13"/>
  <c r="T8" i="13"/>
  <c r="U8" i="13"/>
  <c r="V8" i="13"/>
  <c r="W8" i="13"/>
  <c r="X8" i="13"/>
  <c r="T9" i="13"/>
  <c r="U9" i="13"/>
  <c r="V9" i="13"/>
  <c r="W9" i="13"/>
  <c r="X9" i="13"/>
  <c r="T10" i="13"/>
  <c r="U10" i="13"/>
  <c r="V10" i="13"/>
  <c r="W10" i="13"/>
  <c r="X10" i="13"/>
  <c r="T11" i="13"/>
  <c r="U11" i="13"/>
  <c r="V11" i="13"/>
  <c r="W11" i="13"/>
  <c r="X11" i="13"/>
  <c r="T12" i="13"/>
  <c r="U12" i="13"/>
  <c r="V12" i="13"/>
  <c r="W12" i="13"/>
  <c r="X12" i="13"/>
  <c r="T13" i="13"/>
  <c r="U13" i="13"/>
  <c r="V13" i="13"/>
  <c r="W13" i="13"/>
  <c r="X13" i="13"/>
  <c r="T14" i="13"/>
  <c r="T20" i="13" s="1"/>
  <c r="U14" i="13"/>
  <c r="V14" i="13"/>
  <c r="W14" i="13"/>
  <c r="X14" i="13"/>
  <c r="T15" i="13"/>
  <c r="U15" i="13"/>
  <c r="V15" i="13"/>
  <c r="W15" i="13"/>
  <c r="X15" i="13"/>
  <c r="T16" i="13"/>
  <c r="U16" i="13"/>
  <c r="V16" i="13"/>
  <c r="W16" i="13"/>
  <c r="X16" i="13"/>
  <c r="T17" i="13"/>
  <c r="U17" i="13"/>
  <c r="V17" i="13"/>
  <c r="W17" i="13"/>
  <c r="X17" i="13"/>
  <c r="T18" i="13"/>
  <c r="U18" i="13"/>
  <c r="V18" i="13"/>
  <c r="W18" i="13"/>
  <c r="X18" i="13"/>
  <c r="T19" i="13"/>
  <c r="U19" i="13"/>
  <c r="V19" i="13"/>
  <c r="W19" i="13"/>
  <c r="X19" i="13"/>
  <c r="U3" i="13"/>
  <c r="V3" i="13"/>
  <c r="V20" i="13" s="1"/>
  <c r="W3" i="13"/>
  <c r="W20" i="13" s="1"/>
  <c r="X3" i="13"/>
  <c r="X20" i="13" s="1"/>
  <c r="T3" i="13"/>
  <c r="AT31" i="9"/>
  <c r="AU31" i="9"/>
  <c r="AV31" i="9"/>
  <c r="AW31" i="9"/>
  <c r="AX31" i="9"/>
  <c r="AT32" i="9"/>
  <c r="AU32" i="9"/>
  <c r="AV32" i="9"/>
  <c r="AW32" i="9"/>
  <c r="AX32" i="9"/>
  <c r="AT33" i="9"/>
  <c r="AU33" i="9"/>
  <c r="AV33" i="9"/>
  <c r="AW33" i="9"/>
  <c r="AX33" i="9"/>
  <c r="AT34" i="9"/>
  <c r="AU34" i="9"/>
  <c r="AV34" i="9"/>
  <c r="AW34" i="9"/>
  <c r="AX34" i="9"/>
  <c r="AT35" i="9"/>
  <c r="AU35" i="9"/>
  <c r="AV35" i="9"/>
  <c r="AW35" i="9"/>
  <c r="AX35" i="9"/>
  <c r="AT36" i="9"/>
  <c r="AU36" i="9"/>
  <c r="AV36" i="9"/>
  <c r="AW36" i="9"/>
  <c r="AX36" i="9"/>
  <c r="AT37" i="9"/>
  <c r="AU37" i="9"/>
  <c r="AV37" i="9"/>
  <c r="AW37" i="9"/>
  <c r="AX37" i="9"/>
  <c r="AT38" i="9"/>
  <c r="AU38" i="9"/>
  <c r="AV38" i="9"/>
  <c r="AW38" i="9"/>
  <c r="AX38" i="9"/>
  <c r="AT39" i="9"/>
  <c r="AU39" i="9"/>
  <c r="AV39" i="9"/>
  <c r="AW39" i="9"/>
  <c r="AX39" i="9"/>
  <c r="AT40" i="9"/>
  <c r="AU40" i="9"/>
  <c r="AV40" i="9"/>
  <c r="AW40" i="9"/>
  <c r="AX40" i="9"/>
  <c r="AT41" i="9"/>
  <c r="AU41" i="9"/>
  <c r="AV41" i="9"/>
  <c r="AW41" i="9"/>
  <c r="AX41" i="9"/>
  <c r="AT42" i="9"/>
  <c r="AU42" i="9"/>
  <c r="AV42" i="9"/>
  <c r="AW42" i="9"/>
  <c r="AX42" i="9"/>
  <c r="AT43" i="9"/>
  <c r="AU43" i="9"/>
  <c r="AV43" i="9"/>
  <c r="AW43" i="9"/>
  <c r="AX43" i="9"/>
  <c r="AT44" i="9"/>
  <c r="AU44" i="9"/>
  <c r="AV44" i="9"/>
  <c r="AW44" i="9"/>
  <c r="AX44" i="9"/>
  <c r="AT45" i="9"/>
  <c r="AU45" i="9"/>
  <c r="AV45" i="9"/>
  <c r="AW45" i="9"/>
  <c r="AX45" i="9"/>
  <c r="AT46" i="9"/>
  <c r="AU46" i="9"/>
  <c r="AV46" i="9"/>
  <c r="AW46" i="9"/>
  <c r="AX46" i="9"/>
  <c r="AX30" i="9"/>
  <c r="AW30" i="9"/>
  <c r="AV30" i="9"/>
  <c r="AU30" i="9"/>
  <c r="AT30" i="9"/>
  <c r="R4" i="13"/>
  <c r="S4" i="13"/>
  <c r="R5" i="13"/>
  <c r="S5" i="13"/>
  <c r="R6" i="13"/>
  <c r="S6" i="13"/>
  <c r="R7" i="13"/>
  <c r="S7" i="13"/>
  <c r="S20" i="13" s="1"/>
  <c r="R8" i="13"/>
  <c r="S8" i="13"/>
  <c r="R9" i="13"/>
  <c r="S9" i="13"/>
  <c r="R10" i="13"/>
  <c r="S10" i="13"/>
  <c r="R11" i="13"/>
  <c r="S11" i="13"/>
  <c r="R12" i="13"/>
  <c r="S12" i="13"/>
  <c r="R13" i="13"/>
  <c r="S13" i="13"/>
  <c r="R14" i="13"/>
  <c r="S14" i="13"/>
  <c r="R15" i="13"/>
  <c r="S15" i="13"/>
  <c r="R16" i="13"/>
  <c r="S16" i="13"/>
  <c r="R17" i="13"/>
  <c r="S17" i="13"/>
  <c r="R18" i="13"/>
  <c r="S18" i="13"/>
  <c r="R19" i="13"/>
  <c r="S19" i="13"/>
  <c r="S3" i="13"/>
  <c r="R3" i="13"/>
  <c r="R20" i="13" s="1"/>
  <c r="AO31" i="10"/>
  <c r="AP31" i="10"/>
  <c r="AO32" i="10"/>
  <c r="AP32" i="10"/>
  <c r="AO33" i="10"/>
  <c r="AP33" i="10"/>
  <c r="AO34" i="10"/>
  <c r="AP34" i="10"/>
  <c r="AO35" i="10"/>
  <c r="AP35" i="10"/>
  <c r="AO36" i="10"/>
  <c r="AP36" i="10"/>
  <c r="AO37" i="10"/>
  <c r="AP37" i="10"/>
  <c r="AO38" i="10"/>
  <c r="AP38" i="10"/>
  <c r="AO39" i="10"/>
  <c r="AP39" i="10"/>
  <c r="AO40" i="10"/>
  <c r="AP40" i="10"/>
  <c r="AO41" i="10"/>
  <c r="AP41" i="10"/>
  <c r="AO42" i="10"/>
  <c r="AP42" i="10"/>
  <c r="AO43" i="10"/>
  <c r="AP43" i="10"/>
  <c r="AO44" i="10"/>
  <c r="AP44" i="10"/>
  <c r="AO45" i="10"/>
  <c r="AP45" i="10"/>
  <c r="AO46" i="10"/>
  <c r="AP46" i="10"/>
  <c r="AP30" i="10"/>
  <c r="AO30" i="10"/>
  <c r="J4" i="13"/>
  <c r="K4" i="13"/>
  <c r="L4" i="13"/>
  <c r="M4" i="13"/>
  <c r="N4" i="13"/>
  <c r="O4" i="13"/>
  <c r="P4" i="13"/>
  <c r="Q4" i="13"/>
  <c r="J5" i="13"/>
  <c r="K5" i="13"/>
  <c r="L5" i="13"/>
  <c r="M5" i="13"/>
  <c r="N5" i="13"/>
  <c r="O5" i="13"/>
  <c r="P5" i="13"/>
  <c r="Q5" i="13"/>
  <c r="J6" i="13"/>
  <c r="K6" i="13"/>
  <c r="L6" i="13"/>
  <c r="M6" i="13"/>
  <c r="N6" i="13"/>
  <c r="O6" i="13"/>
  <c r="P6" i="13"/>
  <c r="Q6" i="13"/>
  <c r="J7" i="13"/>
  <c r="K7" i="13"/>
  <c r="L7" i="13"/>
  <c r="M7" i="13"/>
  <c r="N7" i="13"/>
  <c r="O7" i="13"/>
  <c r="P7" i="13"/>
  <c r="Q7" i="13"/>
  <c r="J8" i="13"/>
  <c r="K8" i="13"/>
  <c r="L8" i="13"/>
  <c r="M8" i="13"/>
  <c r="N8" i="13"/>
  <c r="O8" i="13"/>
  <c r="P8" i="13"/>
  <c r="Q8" i="13"/>
  <c r="J9" i="13"/>
  <c r="K9" i="13"/>
  <c r="L9" i="13"/>
  <c r="M9" i="13"/>
  <c r="N9" i="13"/>
  <c r="O9" i="13"/>
  <c r="P9" i="13"/>
  <c r="Q9" i="13"/>
  <c r="J10" i="13"/>
  <c r="K10" i="13"/>
  <c r="L10" i="13"/>
  <c r="M10" i="13"/>
  <c r="N10" i="13"/>
  <c r="O10" i="13"/>
  <c r="P10" i="13"/>
  <c r="Q10" i="13"/>
  <c r="J11" i="13"/>
  <c r="K11" i="13"/>
  <c r="L11" i="13"/>
  <c r="M11" i="13"/>
  <c r="N11" i="13"/>
  <c r="O11" i="13"/>
  <c r="P11" i="13"/>
  <c r="Q11" i="13"/>
  <c r="J12" i="13"/>
  <c r="K12" i="13"/>
  <c r="L12" i="13"/>
  <c r="M12" i="13"/>
  <c r="N12" i="13"/>
  <c r="O12" i="13"/>
  <c r="P12" i="13"/>
  <c r="Q12" i="13"/>
  <c r="J13" i="13"/>
  <c r="K13" i="13"/>
  <c r="L13" i="13"/>
  <c r="M13" i="13"/>
  <c r="N13" i="13"/>
  <c r="O13" i="13"/>
  <c r="P13" i="13"/>
  <c r="Q13" i="13"/>
  <c r="J14" i="13"/>
  <c r="K14" i="13"/>
  <c r="L14" i="13"/>
  <c r="M14" i="13"/>
  <c r="N14" i="13"/>
  <c r="O14" i="13"/>
  <c r="P14" i="13"/>
  <c r="Q14" i="13"/>
  <c r="J15" i="13"/>
  <c r="K15" i="13"/>
  <c r="L15" i="13"/>
  <c r="M15" i="13"/>
  <c r="N15" i="13"/>
  <c r="O15" i="13"/>
  <c r="P15" i="13"/>
  <c r="Q15" i="13"/>
  <c r="J16" i="13"/>
  <c r="K16" i="13"/>
  <c r="L16" i="13"/>
  <c r="M16" i="13"/>
  <c r="N16" i="13"/>
  <c r="O16" i="13"/>
  <c r="P16" i="13"/>
  <c r="Q16" i="13"/>
  <c r="J17" i="13"/>
  <c r="K17" i="13"/>
  <c r="L17" i="13"/>
  <c r="M17" i="13"/>
  <c r="N17" i="13"/>
  <c r="O17" i="13"/>
  <c r="P17" i="13"/>
  <c r="Q17" i="13"/>
  <c r="J18" i="13"/>
  <c r="K18" i="13"/>
  <c r="L18" i="13"/>
  <c r="M18" i="13"/>
  <c r="N18" i="13"/>
  <c r="O18" i="13"/>
  <c r="P18" i="13"/>
  <c r="Q18" i="13"/>
  <c r="J19" i="13"/>
  <c r="K19" i="13"/>
  <c r="L19" i="13"/>
  <c r="M19" i="13"/>
  <c r="N19" i="13"/>
  <c r="O19" i="13"/>
  <c r="P19" i="13"/>
  <c r="Q19" i="13"/>
  <c r="K3" i="13"/>
  <c r="K20" i="13" s="1"/>
  <c r="L3" i="13"/>
  <c r="L20" i="13" s="1"/>
  <c r="M3" i="13"/>
  <c r="M20" i="13" s="1"/>
  <c r="N3" i="13"/>
  <c r="N20" i="13" s="1"/>
  <c r="O3" i="13"/>
  <c r="O20" i="13" s="1"/>
  <c r="P3" i="13"/>
  <c r="P20" i="13" s="1"/>
  <c r="Q3" i="13"/>
  <c r="Q20" i="13" s="1"/>
  <c r="J3" i="13"/>
  <c r="J20" i="13" s="1"/>
  <c r="BR31" i="8"/>
  <c r="BS31" i="8"/>
  <c r="BT31" i="8"/>
  <c r="BU31" i="8"/>
  <c r="BV31" i="8"/>
  <c r="BW31" i="8"/>
  <c r="BX31" i="8"/>
  <c r="BY31" i="8"/>
  <c r="BR32" i="8"/>
  <c r="BS32" i="8"/>
  <c r="BT32" i="8"/>
  <c r="BU32" i="8"/>
  <c r="BV32" i="8"/>
  <c r="BW32" i="8"/>
  <c r="BX32" i="8"/>
  <c r="BY32" i="8"/>
  <c r="BR33" i="8"/>
  <c r="BS33" i="8"/>
  <c r="BT33" i="8"/>
  <c r="BU33" i="8"/>
  <c r="BV33" i="8"/>
  <c r="BW33" i="8"/>
  <c r="BX33" i="8"/>
  <c r="BY33" i="8"/>
  <c r="BR34" i="8"/>
  <c r="BS34" i="8"/>
  <c r="BT34" i="8"/>
  <c r="BU34" i="8"/>
  <c r="BV34" i="8"/>
  <c r="BW34" i="8"/>
  <c r="BX34" i="8"/>
  <c r="BY34" i="8"/>
  <c r="BR35" i="8"/>
  <c r="BS35" i="8"/>
  <c r="BT35" i="8"/>
  <c r="BU35" i="8"/>
  <c r="BV35" i="8"/>
  <c r="BW35" i="8"/>
  <c r="BX35" i="8"/>
  <c r="BY35" i="8"/>
  <c r="BR36" i="8"/>
  <c r="BS36" i="8"/>
  <c r="BT36" i="8"/>
  <c r="BU36" i="8"/>
  <c r="BV36" i="8"/>
  <c r="BW36" i="8"/>
  <c r="BX36" i="8"/>
  <c r="BY36" i="8"/>
  <c r="BR37" i="8"/>
  <c r="BS37" i="8"/>
  <c r="BT37" i="8"/>
  <c r="BU37" i="8"/>
  <c r="BV37" i="8"/>
  <c r="BW37" i="8"/>
  <c r="BX37" i="8"/>
  <c r="BY37" i="8"/>
  <c r="BR38" i="8"/>
  <c r="BS38" i="8"/>
  <c r="BT38" i="8"/>
  <c r="BU38" i="8"/>
  <c r="BV38" i="8"/>
  <c r="BW38" i="8"/>
  <c r="BX38" i="8"/>
  <c r="BY38" i="8"/>
  <c r="BR39" i="8"/>
  <c r="BS39" i="8"/>
  <c r="BT39" i="8"/>
  <c r="BU39" i="8"/>
  <c r="BV39" i="8"/>
  <c r="BW39" i="8"/>
  <c r="BX39" i="8"/>
  <c r="BY39" i="8"/>
  <c r="BR40" i="8"/>
  <c r="BS40" i="8"/>
  <c r="BT40" i="8"/>
  <c r="BU40" i="8"/>
  <c r="BV40" i="8"/>
  <c r="BW40" i="8"/>
  <c r="BX40" i="8"/>
  <c r="BY40" i="8"/>
  <c r="BR41" i="8"/>
  <c r="BS41" i="8"/>
  <c r="BT41" i="8"/>
  <c r="BU41" i="8"/>
  <c r="BV41" i="8"/>
  <c r="BW41" i="8"/>
  <c r="BX41" i="8"/>
  <c r="BY41" i="8"/>
  <c r="BR42" i="8"/>
  <c r="BS42" i="8"/>
  <c r="BT42" i="8"/>
  <c r="BU42" i="8"/>
  <c r="BV42" i="8"/>
  <c r="BW42" i="8"/>
  <c r="BX42" i="8"/>
  <c r="BY42" i="8"/>
  <c r="BR43" i="8"/>
  <c r="BS43" i="8"/>
  <c r="BT43" i="8"/>
  <c r="BU43" i="8"/>
  <c r="BV43" i="8"/>
  <c r="BW43" i="8"/>
  <c r="BX43" i="8"/>
  <c r="BY43" i="8"/>
  <c r="BR44" i="8"/>
  <c r="BS44" i="8"/>
  <c r="BT44" i="8"/>
  <c r="BU44" i="8"/>
  <c r="BV44" i="8"/>
  <c r="BW44" i="8"/>
  <c r="BX44" i="8"/>
  <c r="BY44" i="8"/>
  <c r="BR45" i="8"/>
  <c r="BS45" i="8"/>
  <c r="BT45" i="8"/>
  <c r="BU45" i="8"/>
  <c r="BV45" i="8"/>
  <c r="BW45" i="8"/>
  <c r="BX45" i="8"/>
  <c r="BY45" i="8"/>
  <c r="BR46" i="8"/>
  <c r="BS46" i="8"/>
  <c r="BT46" i="8"/>
  <c r="BU46" i="8"/>
  <c r="BV46" i="8"/>
  <c r="BW46" i="8"/>
  <c r="BX46" i="8"/>
  <c r="BY46" i="8"/>
  <c r="BY30" i="8"/>
  <c r="BX30" i="8"/>
  <c r="BW30" i="8"/>
  <c r="BU30" i="8"/>
  <c r="BV30" i="8"/>
  <c r="BT30" i="8"/>
  <c r="BS30" i="8"/>
  <c r="BR30" i="8"/>
  <c r="H4" i="13"/>
  <c r="I4" i="13"/>
  <c r="H5" i="13"/>
  <c r="I5" i="13"/>
  <c r="H6" i="13"/>
  <c r="H20" i="13" s="1"/>
  <c r="I6" i="13"/>
  <c r="H7" i="13"/>
  <c r="I7" i="13"/>
  <c r="H8" i="13"/>
  <c r="I8" i="13"/>
  <c r="H9" i="13"/>
  <c r="I9" i="13"/>
  <c r="H10" i="13"/>
  <c r="I10" i="13"/>
  <c r="H11" i="13"/>
  <c r="I11" i="13"/>
  <c r="H12" i="13"/>
  <c r="I12" i="13"/>
  <c r="H13" i="13"/>
  <c r="I13" i="13"/>
  <c r="H14" i="13"/>
  <c r="I14" i="13"/>
  <c r="H15" i="13"/>
  <c r="I15" i="13"/>
  <c r="H16" i="13"/>
  <c r="I16" i="13"/>
  <c r="H17" i="13"/>
  <c r="I17" i="13"/>
  <c r="H18" i="13"/>
  <c r="I18" i="13"/>
  <c r="H19" i="13"/>
  <c r="I19" i="13"/>
  <c r="I3" i="13"/>
  <c r="I20" i="13" s="1"/>
  <c r="H3" i="13"/>
  <c r="AO31" i="6"/>
  <c r="AO32" i="6"/>
  <c r="AO33" i="6"/>
  <c r="AO34" i="6"/>
  <c r="AO35" i="6"/>
  <c r="AO36" i="6"/>
  <c r="AO37" i="6"/>
  <c r="AO38" i="6"/>
  <c r="AO39" i="6"/>
  <c r="AO40" i="6"/>
  <c r="AO41" i="6"/>
  <c r="AO42" i="6"/>
  <c r="AO43" i="6"/>
  <c r="AO44" i="6"/>
  <c r="AO45" i="6"/>
  <c r="AO46" i="6"/>
  <c r="AO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43" i="6"/>
  <c r="AN44" i="6"/>
  <c r="AN45" i="6"/>
  <c r="AN46" i="6"/>
  <c r="AN30" i="6"/>
  <c r="D4" i="13"/>
  <c r="D20" i="13" s="1"/>
  <c r="E4" i="13"/>
  <c r="F4" i="13"/>
  <c r="G4" i="13"/>
  <c r="D5" i="13"/>
  <c r="E5" i="13"/>
  <c r="F5" i="13"/>
  <c r="G5" i="13"/>
  <c r="D6" i="13"/>
  <c r="E6" i="13"/>
  <c r="F6" i="13"/>
  <c r="G6" i="13"/>
  <c r="D7" i="13"/>
  <c r="E7" i="13"/>
  <c r="F7" i="13"/>
  <c r="G7" i="13"/>
  <c r="D8" i="13"/>
  <c r="E8" i="13"/>
  <c r="F8" i="13"/>
  <c r="G8" i="13"/>
  <c r="D9" i="13"/>
  <c r="E9" i="13"/>
  <c r="F9" i="13"/>
  <c r="G9" i="13"/>
  <c r="D10" i="13"/>
  <c r="E10" i="13"/>
  <c r="F10" i="13"/>
  <c r="G10" i="13"/>
  <c r="D11" i="13"/>
  <c r="E11" i="13"/>
  <c r="F11" i="13"/>
  <c r="G11" i="13"/>
  <c r="D12" i="13"/>
  <c r="E12" i="13"/>
  <c r="F12" i="13"/>
  <c r="G12" i="13"/>
  <c r="D13" i="13"/>
  <c r="E13" i="13"/>
  <c r="F13" i="13"/>
  <c r="G13" i="13"/>
  <c r="D14" i="13"/>
  <c r="E14" i="13"/>
  <c r="F14" i="13"/>
  <c r="G14" i="13"/>
  <c r="D15" i="13"/>
  <c r="E15" i="13"/>
  <c r="F15" i="13"/>
  <c r="G15" i="13"/>
  <c r="D16" i="13"/>
  <c r="E16" i="13"/>
  <c r="F16" i="13"/>
  <c r="G16" i="13"/>
  <c r="D17" i="13"/>
  <c r="E17" i="13"/>
  <c r="F17" i="13"/>
  <c r="G17" i="13"/>
  <c r="D18" i="13"/>
  <c r="E18" i="13"/>
  <c r="F18" i="13"/>
  <c r="G18" i="13"/>
  <c r="D19" i="13"/>
  <c r="E19" i="13"/>
  <c r="F19" i="13"/>
  <c r="G19" i="13"/>
  <c r="E3" i="13"/>
  <c r="E20" i="13" s="1"/>
  <c r="F3" i="13"/>
  <c r="F20" i="13" s="1"/>
  <c r="G3" i="13"/>
  <c r="G20" i="13" s="1"/>
  <c r="D3" i="13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29" i="5"/>
  <c r="AC30" i="5"/>
  <c r="AC31" i="5"/>
  <c r="AC32" i="5"/>
  <c r="AC48" i="5"/>
  <c r="AC21" i="5"/>
  <c r="C6" i="13"/>
  <c r="B3" i="13"/>
  <c r="B20" i="13" s="1"/>
  <c r="C3" i="13"/>
  <c r="C4" i="13"/>
  <c r="B5" i="13"/>
  <c r="C5" i="13"/>
  <c r="B6" i="13"/>
  <c r="C7" i="13"/>
  <c r="C8" i="13"/>
  <c r="C20" i="13" s="1"/>
  <c r="B9" i="13"/>
  <c r="C9" i="13"/>
  <c r="B10" i="13"/>
  <c r="C10" i="13"/>
  <c r="C11" i="13"/>
  <c r="B12" i="13"/>
  <c r="C12" i="13"/>
  <c r="B13" i="13"/>
  <c r="C13" i="13"/>
  <c r="C14" i="13"/>
  <c r="C15" i="13"/>
  <c r="B16" i="13"/>
  <c r="C16" i="13"/>
  <c r="B17" i="13"/>
  <c r="C17" i="13"/>
  <c r="B18" i="13"/>
  <c r="C18" i="13"/>
  <c r="B19" i="13"/>
  <c r="C19" i="13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3" i="12"/>
  <c r="AB5" i="12"/>
  <c r="AB6" i="12"/>
  <c r="AB7" i="12"/>
  <c r="AB8" i="12"/>
  <c r="AB9" i="12"/>
  <c r="AB10" i="12"/>
  <c r="AB11" i="12"/>
  <c r="AB12" i="12"/>
  <c r="AB13" i="12"/>
  <c r="AB14" i="12"/>
  <c r="AB15" i="12"/>
  <c r="AB16" i="12"/>
  <c r="AB17" i="12"/>
  <c r="AB18" i="12"/>
  <c r="AB19" i="12"/>
  <c r="AB3" i="12"/>
  <c r="AB4" i="12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27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3" i="11"/>
  <c r="Z27" i="12"/>
  <c r="B28" i="11" s="1"/>
  <c r="L28" i="11" s="1"/>
  <c r="Z28" i="12"/>
  <c r="B29" i="11" s="1"/>
  <c r="L29" i="11" s="1"/>
  <c r="Z29" i="12"/>
  <c r="B30" i="11" s="1"/>
  <c r="L30" i="11" s="1"/>
  <c r="Z30" i="12"/>
  <c r="B31" i="11" s="1"/>
  <c r="L31" i="11" s="1"/>
  <c r="Z31" i="12"/>
  <c r="B32" i="11" s="1"/>
  <c r="L32" i="11" s="1"/>
  <c r="Z32" i="12"/>
  <c r="B33" i="11" s="1"/>
  <c r="L33" i="11" s="1"/>
  <c r="Z33" i="12"/>
  <c r="B34" i="11" s="1"/>
  <c r="L34" i="11" s="1"/>
  <c r="Z34" i="12"/>
  <c r="B35" i="11" s="1"/>
  <c r="L35" i="11" s="1"/>
  <c r="Z35" i="12"/>
  <c r="B36" i="11" s="1"/>
  <c r="L36" i="11" s="1"/>
  <c r="Z36" i="12"/>
  <c r="B37" i="11" s="1"/>
  <c r="L37" i="11" s="1"/>
  <c r="Z37" i="12"/>
  <c r="B38" i="11" s="1"/>
  <c r="L38" i="11" s="1"/>
  <c r="Z38" i="12"/>
  <c r="B39" i="11" s="1"/>
  <c r="L39" i="11" s="1"/>
  <c r="Z39" i="12"/>
  <c r="B40" i="11" s="1"/>
  <c r="L40" i="11" s="1"/>
  <c r="Z40" i="12"/>
  <c r="B41" i="11" s="1"/>
  <c r="L41" i="11" s="1"/>
  <c r="Z41" i="12"/>
  <c r="B42" i="11" s="1"/>
  <c r="L42" i="11" s="1"/>
  <c r="Z42" i="12"/>
  <c r="B43" i="11" s="1"/>
  <c r="L43" i="11" s="1"/>
  <c r="Q44" i="12"/>
  <c r="R44" i="12"/>
  <c r="S44" i="12"/>
  <c r="T44" i="12"/>
  <c r="U44" i="12"/>
  <c r="V44" i="12"/>
  <c r="W44" i="12"/>
  <c r="X44" i="12"/>
  <c r="Y44" i="12"/>
  <c r="C44" i="12"/>
  <c r="D44" i="12"/>
  <c r="E44" i="12"/>
  <c r="G44" i="12"/>
  <c r="H44" i="12"/>
  <c r="I44" i="12"/>
  <c r="J44" i="12"/>
  <c r="K44" i="12"/>
  <c r="L44" i="12"/>
  <c r="M44" i="12"/>
  <c r="N44" i="12"/>
  <c r="O44" i="12"/>
  <c r="P44" i="12"/>
  <c r="B44" i="12"/>
  <c r="Z4" i="12"/>
  <c r="Z5" i="12"/>
  <c r="Z6" i="12"/>
  <c r="Z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3" i="12"/>
  <c r="T21" i="12"/>
  <c r="Y21" i="12"/>
  <c r="X21" i="12"/>
  <c r="W21" i="12"/>
  <c r="V21" i="12"/>
  <c r="U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27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3" i="11"/>
  <c r="AG31" i="6"/>
  <c r="AG34" i="6"/>
  <c r="AG35" i="6"/>
  <c r="AG38" i="6"/>
  <c r="AG41" i="6"/>
  <c r="AG43" i="6"/>
  <c r="AG44" i="6"/>
  <c r="AG45" i="6"/>
  <c r="AG30" i="6"/>
  <c r="AF29" i="6"/>
  <c r="AG29" i="6"/>
  <c r="AG21" i="6"/>
  <c r="W29" i="6"/>
  <c r="X29" i="6"/>
  <c r="Y29" i="6"/>
  <c r="Z29" i="6"/>
  <c r="AA29" i="6"/>
  <c r="AB29" i="6"/>
  <c r="AC29" i="6"/>
  <c r="AD29" i="6"/>
  <c r="AE29" i="6"/>
  <c r="AH29" i="6"/>
  <c r="AI29" i="6"/>
  <c r="AJ29" i="6"/>
  <c r="AK29" i="6"/>
  <c r="AL4" i="6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3" i="6"/>
  <c r="W21" i="6"/>
  <c r="X21" i="6"/>
  <c r="Y21" i="6"/>
  <c r="Z21" i="6"/>
  <c r="AA21" i="6"/>
  <c r="AB21" i="6"/>
  <c r="AC21" i="6"/>
  <c r="AD21" i="6"/>
  <c r="AE21" i="6"/>
  <c r="AF21" i="6"/>
  <c r="AH21" i="6"/>
  <c r="AI21" i="6"/>
  <c r="AJ21" i="6"/>
  <c r="AK21" i="6"/>
  <c r="X30" i="6"/>
  <c r="Y30" i="6"/>
  <c r="AB30" i="6"/>
  <c r="AE30" i="6"/>
  <c r="X31" i="6"/>
  <c r="Y31" i="6"/>
  <c r="AB31" i="6"/>
  <c r="AE31" i="6"/>
  <c r="AH31" i="6"/>
  <c r="AI31" i="6"/>
  <c r="AJ31" i="6"/>
  <c r="X32" i="6"/>
  <c r="Y32" i="6"/>
  <c r="AA32" i="6"/>
  <c r="AE32" i="6"/>
  <c r="X33" i="6"/>
  <c r="AA33" i="6"/>
  <c r="AC33" i="6"/>
  <c r="AD33" i="6"/>
  <c r="AE33" i="6"/>
  <c r="AH33" i="6"/>
  <c r="Y34" i="6"/>
  <c r="AB34" i="6"/>
  <c r="AD34" i="6"/>
  <c r="AH34" i="6"/>
  <c r="X35" i="6"/>
  <c r="Y35" i="6"/>
  <c r="AA35" i="6"/>
  <c r="AB35" i="6"/>
  <c r="AC35" i="6"/>
  <c r="AE35" i="6"/>
  <c r="AH35" i="6"/>
  <c r="AK35" i="6"/>
  <c r="X36" i="6"/>
  <c r="Y36" i="6"/>
  <c r="AA36" i="6"/>
  <c r="AB36" i="6"/>
  <c r="AC36" i="6"/>
  <c r="AE36" i="6"/>
  <c r="AH36" i="6"/>
  <c r="AA37" i="6"/>
  <c r="AH37" i="6"/>
  <c r="AI37" i="6"/>
  <c r="X38" i="6"/>
  <c r="Y38" i="6"/>
  <c r="AA38" i="6"/>
  <c r="AB38" i="6"/>
  <c r="AE38" i="6"/>
  <c r="AI38" i="6"/>
  <c r="Y39" i="6"/>
  <c r="AA39" i="6"/>
  <c r="X40" i="6"/>
  <c r="Y40" i="6"/>
  <c r="AA40" i="6"/>
  <c r="AH40" i="6"/>
  <c r="AK40" i="6"/>
  <c r="X41" i="6"/>
  <c r="Y41" i="6"/>
  <c r="AE41" i="6"/>
  <c r="AF41" i="6"/>
  <c r="AI41" i="6"/>
  <c r="AK41" i="6"/>
  <c r="X42" i="6"/>
  <c r="Y42" i="6"/>
  <c r="AH42" i="6"/>
  <c r="AI42" i="6"/>
  <c r="AK42" i="6"/>
  <c r="X43" i="6"/>
  <c r="Y43" i="6"/>
  <c r="Z43" i="6"/>
  <c r="AA43" i="6"/>
  <c r="AB43" i="6"/>
  <c r="AC43" i="6"/>
  <c r="AE43" i="6"/>
  <c r="AH43" i="6"/>
  <c r="AI43" i="6"/>
  <c r="AJ43" i="6"/>
  <c r="AK43" i="6"/>
  <c r="X44" i="6"/>
  <c r="Y44" i="6"/>
  <c r="Z44" i="6"/>
  <c r="AA44" i="6"/>
  <c r="AC44" i="6"/>
  <c r="AE44" i="6"/>
  <c r="AF44" i="6"/>
  <c r="AI44" i="6"/>
  <c r="AJ44" i="6"/>
  <c r="AK44" i="6"/>
  <c r="Y45" i="6"/>
  <c r="AB45" i="6"/>
  <c r="AC45" i="6"/>
  <c r="AE45" i="6"/>
  <c r="AF45" i="6"/>
  <c r="AH45" i="6"/>
  <c r="AJ45" i="6"/>
  <c r="AK45" i="6"/>
  <c r="Y46" i="6"/>
  <c r="AA46" i="6"/>
  <c r="AB46" i="6"/>
  <c r="AC46" i="6"/>
  <c r="AE46" i="6"/>
  <c r="AF46" i="6"/>
  <c r="AI46" i="6"/>
  <c r="AJ46" i="6"/>
  <c r="AK46" i="6"/>
  <c r="W31" i="6"/>
  <c r="W32" i="6"/>
  <c r="W33" i="6"/>
  <c r="W35" i="6"/>
  <c r="W36" i="6"/>
  <c r="W39" i="6"/>
  <c r="W40" i="6"/>
  <c r="W41" i="6"/>
  <c r="W42" i="6"/>
  <c r="W43" i="6"/>
  <c r="W44" i="6"/>
  <c r="W30" i="6"/>
  <c r="BL46" i="8"/>
  <c r="BL45" i="8"/>
  <c r="BL44" i="8"/>
  <c r="BL43" i="8"/>
  <c r="BL42" i="8"/>
  <c r="BL41" i="8"/>
  <c r="BL40" i="8"/>
  <c r="BL39" i="8"/>
  <c r="BL38" i="8"/>
  <c r="BL37" i="8"/>
  <c r="BL36" i="8"/>
  <c r="BL35" i="8"/>
  <c r="BL34" i="8"/>
  <c r="BL33" i="8"/>
  <c r="BL32" i="8"/>
  <c r="BL31" i="8"/>
  <c r="BL48" i="8" s="1"/>
  <c r="BL30" i="8"/>
  <c r="BL29" i="8"/>
  <c r="BL21" i="8"/>
  <c r="BK46" i="8"/>
  <c r="BK45" i="8"/>
  <c r="BK44" i="8"/>
  <c r="BK43" i="8"/>
  <c r="BK42" i="8"/>
  <c r="BK41" i="8"/>
  <c r="BK40" i="8"/>
  <c r="BK39" i="8"/>
  <c r="BK38" i="8"/>
  <c r="BK37" i="8"/>
  <c r="BK36" i="8"/>
  <c r="BK35" i="8"/>
  <c r="BK34" i="8"/>
  <c r="BK33" i="8"/>
  <c r="BK32" i="8"/>
  <c r="BK31" i="8"/>
  <c r="BK30" i="8"/>
  <c r="BK29" i="8"/>
  <c r="BK21" i="8"/>
  <c r="BH46" i="8"/>
  <c r="BG46" i="8"/>
  <c r="BH45" i="8"/>
  <c r="BG45" i="8"/>
  <c r="BH44" i="8"/>
  <c r="BG44" i="8"/>
  <c r="BH43" i="8"/>
  <c r="BG43" i="8"/>
  <c r="BH42" i="8"/>
  <c r="BG42" i="8"/>
  <c r="BH41" i="8"/>
  <c r="BG41" i="8"/>
  <c r="BH40" i="8"/>
  <c r="BG40" i="8"/>
  <c r="BH39" i="8"/>
  <c r="BG39" i="8"/>
  <c r="BH38" i="8"/>
  <c r="BG38" i="8"/>
  <c r="BH37" i="8"/>
  <c r="BG37" i="8"/>
  <c r="BH36" i="8"/>
  <c r="BG36" i="8"/>
  <c r="BH35" i="8"/>
  <c r="BG35" i="8"/>
  <c r="BH34" i="8"/>
  <c r="BG34" i="8"/>
  <c r="BH33" i="8"/>
  <c r="BG33" i="8"/>
  <c r="BH32" i="8"/>
  <c r="BG32" i="8"/>
  <c r="BH31" i="8"/>
  <c r="BG31" i="8"/>
  <c r="BH30" i="8"/>
  <c r="BG30" i="8"/>
  <c r="BG48" i="8" s="1"/>
  <c r="BH29" i="8"/>
  <c r="BG29" i="8"/>
  <c r="BH21" i="8"/>
  <c r="BG21" i="8"/>
  <c r="BE46" i="8"/>
  <c r="BE45" i="8"/>
  <c r="BE44" i="8"/>
  <c r="BE43" i="8"/>
  <c r="BE42" i="8"/>
  <c r="BE41" i="8"/>
  <c r="BE40" i="8"/>
  <c r="BE39" i="8"/>
  <c r="BE38" i="8"/>
  <c r="BE37" i="8"/>
  <c r="BE36" i="8"/>
  <c r="BE35" i="8"/>
  <c r="BE34" i="8"/>
  <c r="BE33" i="8"/>
  <c r="BE32" i="8"/>
  <c r="BE31" i="8"/>
  <c r="BE30" i="8"/>
  <c r="BE29" i="8"/>
  <c r="BE21" i="8"/>
  <c r="BD46" i="8"/>
  <c r="BD45" i="8"/>
  <c r="BD44" i="8"/>
  <c r="BD43" i="8"/>
  <c r="BD42" i="8"/>
  <c r="BD41" i="8"/>
  <c r="BD40" i="8"/>
  <c r="BD39" i="8"/>
  <c r="BD38" i="8"/>
  <c r="BD37" i="8"/>
  <c r="BD36" i="8"/>
  <c r="BD35" i="8"/>
  <c r="BD34" i="8"/>
  <c r="BD33" i="8"/>
  <c r="BD32" i="8"/>
  <c r="BD31" i="8"/>
  <c r="BD30" i="8"/>
  <c r="BD29" i="8"/>
  <c r="BD21" i="8"/>
  <c r="BC46" i="8"/>
  <c r="BC45" i="8"/>
  <c r="BC44" i="8"/>
  <c r="BC43" i="8"/>
  <c r="BC42" i="8"/>
  <c r="BC41" i="8"/>
  <c r="BC40" i="8"/>
  <c r="BC39" i="8"/>
  <c r="BC38" i="8"/>
  <c r="BC37" i="8"/>
  <c r="BC36" i="8"/>
  <c r="BC35" i="8"/>
  <c r="BC34" i="8"/>
  <c r="BC33" i="8"/>
  <c r="BC32" i="8"/>
  <c r="BC31" i="8"/>
  <c r="BC30" i="8"/>
  <c r="BC29" i="8"/>
  <c r="BC21" i="8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AY30" i="8"/>
  <c r="AY29" i="8"/>
  <c r="AY21" i="8"/>
  <c r="AX46" i="8"/>
  <c r="AX45" i="8"/>
  <c r="AX44" i="8"/>
  <c r="AX43" i="8"/>
  <c r="AX42" i="8"/>
  <c r="AX41" i="8"/>
  <c r="AX40" i="8"/>
  <c r="AX39" i="8"/>
  <c r="AX38" i="8"/>
  <c r="AX37" i="8"/>
  <c r="AX36" i="8"/>
  <c r="AX35" i="8"/>
  <c r="AX34" i="8"/>
  <c r="AX33" i="8"/>
  <c r="AX32" i="8"/>
  <c r="AX31" i="8"/>
  <c r="AX30" i="8"/>
  <c r="AX29" i="8"/>
  <c r="AX21" i="8"/>
  <c r="AW46" i="8"/>
  <c r="AW45" i="8"/>
  <c r="AW44" i="8"/>
  <c r="AW43" i="8"/>
  <c r="AW42" i="8"/>
  <c r="AW41" i="8"/>
  <c r="AW40" i="8"/>
  <c r="AW39" i="8"/>
  <c r="AW38" i="8"/>
  <c r="AW37" i="8"/>
  <c r="AW36" i="8"/>
  <c r="AW35" i="8"/>
  <c r="AW34" i="8"/>
  <c r="AW33" i="8"/>
  <c r="AW32" i="8"/>
  <c r="AW31" i="8"/>
  <c r="AW30" i="8"/>
  <c r="AW29" i="8"/>
  <c r="AW21" i="8"/>
  <c r="AV46" i="8"/>
  <c r="AV45" i="8"/>
  <c r="AV44" i="8"/>
  <c r="AV43" i="8"/>
  <c r="AV42" i="8"/>
  <c r="AV41" i="8"/>
  <c r="AV40" i="8"/>
  <c r="AV39" i="8"/>
  <c r="AV38" i="8"/>
  <c r="AV37" i="8"/>
  <c r="AV36" i="8"/>
  <c r="AV35" i="8"/>
  <c r="AV34" i="8"/>
  <c r="AV33" i="8"/>
  <c r="AV32" i="8"/>
  <c r="AV31" i="8"/>
  <c r="AV30" i="8"/>
  <c r="AV29" i="8"/>
  <c r="AV21" i="8"/>
  <c r="AU46" i="8"/>
  <c r="AU45" i="8"/>
  <c r="AU44" i="8"/>
  <c r="AU43" i="8"/>
  <c r="AU42" i="8"/>
  <c r="AU41" i="8"/>
  <c r="AU40" i="8"/>
  <c r="AU39" i="8"/>
  <c r="AU38" i="8"/>
  <c r="AU37" i="8"/>
  <c r="AU36" i="8"/>
  <c r="AU35" i="8"/>
  <c r="AU34" i="8"/>
  <c r="AU33" i="8"/>
  <c r="AU32" i="8"/>
  <c r="AU31" i="8"/>
  <c r="AU30" i="8"/>
  <c r="AU29" i="8"/>
  <c r="AU21" i="8"/>
  <c r="AI48" i="6" l="1"/>
  <c r="AH48" i="6"/>
  <c r="AG48" i="6"/>
  <c r="Y48" i="6"/>
  <c r="AK48" i="6"/>
  <c r="X48" i="6"/>
  <c r="AJ48" i="6"/>
  <c r="AF48" i="6"/>
  <c r="AE48" i="6"/>
  <c r="AD48" i="6"/>
  <c r="AC48" i="6"/>
  <c r="AB48" i="6"/>
  <c r="AA48" i="6"/>
  <c r="Z48" i="6"/>
  <c r="W48" i="6"/>
  <c r="BK48" i="8"/>
  <c r="BH48" i="8"/>
  <c r="BE48" i="8"/>
  <c r="BD48" i="8"/>
  <c r="AV48" i="8"/>
  <c r="BC48" i="8"/>
  <c r="AY48" i="8"/>
  <c r="AW48" i="8"/>
  <c r="AX48" i="8"/>
  <c r="AU48" i="8"/>
  <c r="K30" i="5"/>
  <c r="L30" i="5"/>
  <c r="M30" i="5"/>
  <c r="N30" i="5"/>
  <c r="K31" i="5"/>
  <c r="L31" i="5"/>
  <c r="M31" i="5"/>
  <c r="N31" i="5"/>
  <c r="K32" i="5"/>
  <c r="L32" i="5"/>
  <c r="M32" i="5"/>
  <c r="N32" i="5"/>
  <c r="K33" i="5"/>
  <c r="L33" i="5"/>
  <c r="M33" i="5"/>
  <c r="N33" i="5"/>
  <c r="K34" i="5"/>
  <c r="L34" i="5"/>
  <c r="M34" i="5"/>
  <c r="N34" i="5"/>
  <c r="K35" i="5"/>
  <c r="L35" i="5"/>
  <c r="M35" i="5"/>
  <c r="N35" i="5"/>
  <c r="K36" i="5"/>
  <c r="L36" i="5"/>
  <c r="M36" i="5"/>
  <c r="N36" i="5"/>
  <c r="K37" i="5"/>
  <c r="L37" i="5"/>
  <c r="M37" i="5"/>
  <c r="N37" i="5"/>
  <c r="K38" i="5"/>
  <c r="L38" i="5"/>
  <c r="M38" i="5"/>
  <c r="N38" i="5"/>
  <c r="K39" i="5"/>
  <c r="L39" i="5"/>
  <c r="M39" i="5"/>
  <c r="N39" i="5"/>
  <c r="K40" i="5"/>
  <c r="L40" i="5"/>
  <c r="M40" i="5"/>
  <c r="N40" i="5"/>
  <c r="K41" i="5"/>
  <c r="L41" i="5"/>
  <c r="M41" i="5"/>
  <c r="N41" i="5"/>
  <c r="K42" i="5"/>
  <c r="L42" i="5"/>
  <c r="M42" i="5"/>
  <c r="N42" i="5"/>
  <c r="K43" i="5"/>
  <c r="L43" i="5"/>
  <c r="M43" i="5"/>
  <c r="N43" i="5"/>
  <c r="K44" i="5"/>
  <c r="L44" i="5"/>
  <c r="M44" i="5"/>
  <c r="N44" i="5"/>
  <c r="K45" i="5"/>
  <c r="L45" i="5"/>
  <c r="M45" i="5"/>
  <c r="N45" i="5"/>
  <c r="K46" i="5"/>
  <c r="L46" i="5"/>
  <c r="M46" i="5"/>
  <c r="N46" i="5"/>
  <c r="K47" i="5"/>
  <c r="L47" i="5"/>
  <c r="M47" i="5"/>
  <c r="N47" i="5"/>
  <c r="K29" i="5"/>
  <c r="L29" i="5"/>
  <c r="M29" i="5"/>
  <c r="N29" i="5"/>
  <c r="K21" i="5"/>
  <c r="L21" i="5"/>
  <c r="M21" i="5"/>
  <c r="N21" i="5"/>
  <c r="Q4" i="11"/>
  <c r="Q16" i="11"/>
  <c r="Q17" i="11"/>
  <c r="G4" i="11"/>
  <c r="G5" i="11"/>
  <c r="Q5" i="11" s="1"/>
  <c r="G7" i="11"/>
  <c r="Q7" i="11" s="1"/>
  <c r="G16" i="11"/>
  <c r="G17" i="11"/>
  <c r="G19" i="11"/>
  <c r="Q19" i="11" s="1"/>
  <c r="G3" i="11"/>
  <c r="Q3" i="11" s="1"/>
  <c r="F8" i="11"/>
  <c r="P8" i="11" s="1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AK29" i="10"/>
  <c r="AL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AK30" i="10"/>
  <c r="AL30" i="10"/>
  <c r="C31" i="10"/>
  <c r="D31" i="10"/>
  <c r="E31" i="10"/>
  <c r="F31" i="10"/>
  <c r="G31" i="10"/>
  <c r="H31" i="10"/>
  <c r="I31" i="10"/>
  <c r="J31" i="10"/>
  <c r="K31" i="10"/>
  <c r="L31" i="10"/>
  <c r="M31" i="10"/>
  <c r="O31" i="10"/>
  <c r="P31" i="10"/>
  <c r="Q31" i="10"/>
  <c r="R31" i="10"/>
  <c r="S31" i="10"/>
  <c r="U31" i="10"/>
  <c r="V31" i="10"/>
  <c r="W31" i="10"/>
  <c r="X31" i="10"/>
  <c r="AA31" i="10"/>
  <c r="AB31" i="10"/>
  <c r="AC31" i="10"/>
  <c r="AD31" i="10"/>
  <c r="AE31" i="10"/>
  <c r="AF31" i="10"/>
  <c r="AG31" i="10"/>
  <c r="AH31" i="10"/>
  <c r="AI31" i="10"/>
  <c r="AJ31" i="10"/>
  <c r="AK31" i="10"/>
  <c r="AL31" i="10"/>
  <c r="E32" i="10"/>
  <c r="F32" i="10"/>
  <c r="G32" i="10"/>
  <c r="J32" i="10"/>
  <c r="L32" i="10"/>
  <c r="N32" i="10"/>
  <c r="O32" i="10"/>
  <c r="P32" i="10"/>
  <c r="S32" i="10"/>
  <c r="T32" i="10"/>
  <c r="U32" i="10"/>
  <c r="V32" i="10"/>
  <c r="W32" i="10"/>
  <c r="X32" i="10"/>
  <c r="Z32" i="10"/>
  <c r="AA32" i="10"/>
  <c r="AB32" i="10"/>
  <c r="AC32" i="10"/>
  <c r="AD32" i="10"/>
  <c r="AE32" i="10"/>
  <c r="AF32" i="10"/>
  <c r="AH32" i="10"/>
  <c r="AI32" i="10"/>
  <c r="AJ32" i="10"/>
  <c r="AK32" i="10"/>
  <c r="AL32" i="10"/>
  <c r="E33" i="10"/>
  <c r="G33" i="10"/>
  <c r="J33" i="10"/>
  <c r="K33" i="10"/>
  <c r="N33" i="10"/>
  <c r="P33" i="10"/>
  <c r="Q33" i="10"/>
  <c r="R33" i="10"/>
  <c r="S33" i="10"/>
  <c r="T33" i="10"/>
  <c r="U33" i="10"/>
  <c r="V33" i="10"/>
  <c r="W33" i="10"/>
  <c r="X33" i="10"/>
  <c r="Y33" i="10"/>
  <c r="Z33" i="10"/>
  <c r="AB33" i="10"/>
  <c r="AC33" i="10"/>
  <c r="AD33" i="10"/>
  <c r="AE33" i="10"/>
  <c r="AF33" i="10"/>
  <c r="AG33" i="10"/>
  <c r="AH33" i="10"/>
  <c r="AI33" i="10"/>
  <c r="AJ33" i="10"/>
  <c r="AK33" i="10"/>
  <c r="AL33" i="10"/>
  <c r="E34" i="10"/>
  <c r="F34" i="10"/>
  <c r="G34" i="10"/>
  <c r="H34" i="10"/>
  <c r="I34" i="10"/>
  <c r="J34" i="10"/>
  <c r="L34" i="10"/>
  <c r="M34" i="10"/>
  <c r="N34" i="10"/>
  <c r="O34" i="10"/>
  <c r="P34" i="10"/>
  <c r="Q34" i="10"/>
  <c r="R34" i="10"/>
  <c r="S34" i="10"/>
  <c r="T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C35" i="10"/>
  <c r="D35" i="10"/>
  <c r="G35" i="10"/>
  <c r="H35" i="10"/>
  <c r="I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AK35" i="10"/>
  <c r="AL35" i="10"/>
  <c r="C36" i="10"/>
  <c r="D36" i="10"/>
  <c r="E36" i="10"/>
  <c r="F36" i="10"/>
  <c r="G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AK36" i="10"/>
  <c r="AL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C37" i="10"/>
  <c r="AD37" i="10"/>
  <c r="AE37" i="10"/>
  <c r="AF37" i="10"/>
  <c r="AG37" i="10"/>
  <c r="AH37" i="10"/>
  <c r="AI37" i="10"/>
  <c r="AJ37" i="10"/>
  <c r="AK37" i="10"/>
  <c r="AL37" i="10"/>
  <c r="C38" i="10"/>
  <c r="D38" i="10"/>
  <c r="E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AK38" i="10"/>
  <c r="AL38" i="10"/>
  <c r="C39" i="10"/>
  <c r="D39" i="10"/>
  <c r="E39" i="10"/>
  <c r="F39" i="10"/>
  <c r="G39" i="10"/>
  <c r="H39" i="10"/>
  <c r="I39" i="10"/>
  <c r="K39" i="10"/>
  <c r="L39" i="10"/>
  <c r="M39" i="10"/>
  <c r="N39" i="10"/>
  <c r="O39" i="10"/>
  <c r="P39" i="10"/>
  <c r="U39" i="10"/>
  <c r="V39" i="10"/>
  <c r="W39" i="10"/>
  <c r="Y39" i="10"/>
  <c r="AA39" i="10"/>
  <c r="AC39" i="10"/>
  <c r="AD39" i="10"/>
  <c r="AE39" i="10"/>
  <c r="AF39" i="10"/>
  <c r="AG39" i="10"/>
  <c r="AH39" i="10"/>
  <c r="AI39" i="10"/>
  <c r="AJ39" i="10"/>
  <c r="AK39" i="10"/>
  <c r="AL39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D41" i="10"/>
  <c r="E41" i="10"/>
  <c r="F41" i="10"/>
  <c r="G41" i="10"/>
  <c r="H41" i="10"/>
  <c r="J41" i="10"/>
  <c r="K41" i="10"/>
  <c r="L41" i="10"/>
  <c r="M41" i="10"/>
  <c r="N41" i="10"/>
  <c r="O41" i="10"/>
  <c r="Q41" i="10"/>
  <c r="R41" i="10"/>
  <c r="S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L41" i="10"/>
  <c r="C42" i="10"/>
  <c r="D42" i="10"/>
  <c r="F42" i="10"/>
  <c r="H42" i="10"/>
  <c r="I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AK42" i="10"/>
  <c r="AL42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AK43" i="10"/>
  <c r="AL43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AK44" i="10"/>
  <c r="AL44" i="10"/>
  <c r="C45" i="10"/>
  <c r="E45" i="10"/>
  <c r="F45" i="10"/>
  <c r="G45" i="10"/>
  <c r="H45" i="10"/>
  <c r="I45" i="10"/>
  <c r="J45" i="10"/>
  <c r="K45" i="10"/>
  <c r="L45" i="10"/>
  <c r="M45" i="10"/>
  <c r="N45" i="10"/>
  <c r="P45" i="10"/>
  <c r="Q45" i="10"/>
  <c r="R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AK45" i="10"/>
  <c r="AL45" i="10"/>
  <c r="C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X46" i="10"/>
  <c r="Y46" i="10"/>
  <c r="AA46" i="10"/>
  <c r="AB46" i="10"/>
  <c r="AC46" i="10"/>
  <c r="AD46" i="10"/>
  <c r="AE46" i="10"/>
  <c r="AF46" i="10"/>
  <c r="AG46" i="10"/>
  <c r="AH46" i="10"/>
  <c r="AI46" i="10"/>
  <c r="AJ46" i="10"/>
  <c r="AK46" i="10"/>
  <c r="AL46" i="10"/>
  <c r="B30" i="10"/>
  <c r="B32" i="10"/>
  <c r="B33" i="10"/>
  <c r="B34" i="10"/>
  <c r="B35" i="10"/>
  <c r="B36" i="10"/>
  <c r="B37" i="10"/>
  <c r="B38" i="10"/>
  <c r="B40" i="10"/>
  <c r="B41" i="10"/>
  <c r="B42" i="10"/>
  <c r="B43" i="10"/>
  <c r="B44" i="10"/>
  <c r="B45" i="10"/>
  <c r="B29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M19" i="10"/>
  <c r="F19" i="11" s="1"/>
  <c r="P19" i="11" s="1"/>
  <c r="AM18" i="10"/>
  <c r="F18" i="11" s="1"/>
  <c r="P18" i="11" s="1"/>
  <c r="AM17" i="10"/>
  <c r="F17" i="11" s="1"/>
  <c r="P17" i="11" s="1"/>
  <c r="AM16" i="10"/>
  <c r="F16" i="11" s="1"/>
  <c r="P16" i="11" s="1"/>
  <c r="AM15" i="10"/>
  <c r="F15" i="11" s="1"/>
  <c r="P15" i="11" s="1"/>
  <c r="AM14" i="10"/>
  <c r="F14" i="11" s="1"/>
  <c r="P14" i="11" s="1"/>
  <c r="AM13" i="10"/>
  <c r="F13" i="11" s="1"/>
  <c r="P13" i="11" s="1"/>
  <c r="AM12" i="10"/>
  <c r="F12" i="11" s="1"/>
  <c r="P12" i="11" s="1"/>
  <c r="AM11" i="10"/>
  <c r="F11" i="11" s="1"/>
  <c r="P11" i="11" s="1"/>
  <c r="AM10" i="10"/>
  <c r="F10" i="11" s="1"/>
  <c r="P10" i="11" s="1"/>
  <c r="AM9" i="10"/>
  <c r="F9" i="11" s="1"/>
  <c r="P9" i="11" s="1"/>
  <c r="AM8" i="10"/>
  <c r="AM7" i="10"/>
  <c r="F7" i="11" s="1"/>
  <c r="P7" i="11" s="1"/>
  <c r="AM6" i="10"/>
  <c r="F6" i="11" s="1"/>
  <c r="P6" i="11" s="1"/>
  <c r="AM5" i="10"/>
  <c r="F5" i="11" s="1"/>
  <c r="P5" i="11" s="1"/>
  <c r="AM4" i="10"/>
  <c r="F4" i="11" s="1"/>
  <c r="P4" i="11" s="1"/>
  <c r="AM3" i="10"/>
  <c r="F3" i="11" s="1"/>
  <c r="P3" i="11" s="1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P29" i="9"/>
  <c r="AQ29" i="9"/>
  <c r="C30" i="9"/>
  <c r="E30" i="9"/>
  <c r="F30" i="9"/>
  <c r="F48" i="9" s="1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N31" i="9"/>
  <c r="AO31" i="9"/>
  <c r="AP31" i="9"/>
  <c r="AQ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D32" i="9"/>
  <c r="AE32" i="9"/>
  <c r="AF32" i="9"/>
  <c r="AG32" i="9"/>
  <c r="AH32" i="9"/>
  <c r="AI32" i="9"/>
  <c r="AJ32" i="9"/>
  <c r="AL32" i="9"/>
  <c r="AM32" i="9"/>
  <c r="AN32" i="9"/>
  <c r="AO32" i="9"/>
  <c r="AP32" i="9"/>
  <c r="AQ32" i="9"/>
  <c r="C33" i="9"/>
  <c r="E33" i="9"/>
  <c r="H33" i="9"/>
  <c r="J33" i="9"/>
  <c r="AC33" i="9"/>
  <c r="AF33" i="9"/>
  <c r="AG33" i="9"/>
  <c r="AH33" i="9"/>
  <c r="AI33" i="9"/>
  <c r="AJ33" i="9"/>
  <c r="AK33" i="9"/>
  <c r="AO33" i="9"/>
  <c r="C34" i="9"/>
  <c r="D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C37" i="9"/>
  <c r="H37" i="9"/>
  <c r="I37" i="9"/>
  <c r="J37" i="9"/>
  <c r="K37" i="9"/>
  <c r="L37" i="9"/>
  <c r="N37" i="9"/>
  <c r="O37" i="9"/>
  <c r="P37" i="9"/>
  <c r="Q37" i="9"/>
  <c r="S37" i="9"/>
  <c r="T37" i="9"/>
  <c r="V37" i="9"/>
  <c r="W37" i="9"/>
  <c r="X37" i="9"/>
  <c r="Y37" i="9"/>
  <c r="Z37" i="9"/>
  <c r="AA37" i="9"/>
  <c r="AB37" i="9"/>
  <c r="AC37" i="9"/>
  <c r="AE37" i="9"/>
  <c r="AF37" i="9"/>
  <c r="AH37" i="9"/>
  <c r="AI37" i="9"/>
  <c r="AJ37" i="9"/>
  <c r="AK37" i="9"/>
  <c r="AL37" i="9"/>
  <c r="AM37" i="9"/>
  <c r="AN37" i="9"/>
  <c r="AP37" i="9"/>
  <c r="AQ37" i="9"/>
  <c r="C38" i="9"/>
  <c r="D38" i="9"/>
  <c r="E38" i="9"/>
  <c r="G38" i="9"/>
  <c r="H38" i="9"/>
  <c r="I38" i="9"/>
  <c r="J38" i="9"/>
  <c r="K38" i="9"/>
  <c r="L38" i="9"/>
  <c r="M38" i="9"/>
  <c r="N38" i="9"/>
  <c r="P38" i="9"/>
  <c r="Q38" i="9"/>
  <c r="W38" i="9"/>
  <c r="X38" i="9"/>
  <c r="Y38" i="9"/>
  <c r="AA38" i="9"/>
  <c r="AB38" i="9"/>
  <c r="AC38" i="9"/>
  <c r="AE38" i="9"/>
  <c r="AF38" i="9"/>
  <c r="AG38" i="9"/>
  <c r="AH38" i="9"/>
  <c r="AK38" i="9"/>
  <c r="AM38" i="9"/>
  <c r="AN38" i="9"/>
  <c r="AO38" i="9"/>
  <c r="AP38" i="9"/>
  <c r="AQ38" i="9"/>
  <c r="F39" i="9"/>
  <c r="G39" i="9"/>
  <c r="L39" i="9"/>
  <c r="M39" i="9"/>
  <c r="N39" i="9"/>
  <c r="O39" i="9"/>
  <c r="P39" i="9"/>
  <c r="Q39" i="9"/>
  <c r="R39" i="9"/>
  <c r="S39" i="9"/>
  <c r="T39" i="9"/>
  <c r="U39" i="9"/>
  <c r="V39" i="9"/>
  <c r="X39" i="9"/>
  <c r="Y39" i="9"/>
  <c r="Z39" i="9"/>
  <c r="AA39" i="9"/>
  <c r="AB39" i="9"/>
  <c r="AC39" i="9"/>
  <c r="AD39" i="9"/>
  <c r="AG39" i="9"/>
  <c r="AH39" i="9"/>
  <c r="AI39" i="9"/>
  <c r="AL39" i="9"/>
  <c r="AN39" i="9"/>
  <c r="AO39" i="9"/>
  <c r="AP39" i="9"/>
  <c r="AQ39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M40" i="9"/>
  <c r="AN40" i="9"/>
  <c r="AO40" i="9"/>
  <c r="C41" i="9"/>
  <c r="D41" i="9"/>
  <c r="E41" i="9"/>
  <c r="G41" i="9"/>
  <c r="H41" i="9"/>
  <c r="I41" i="9"/>
  <c r="J41" i="9"/>
  <c r="K41" i="9"/>
  <c r="L41" i="9"/>
  <c r="R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M41" i="9"/>
  <c r="AN41" i="9"/>
  <c r="AO41" i="9"/>
  <c r="AP41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AN42" i="9"/>
  <c r="AO42" i="9"/>
  <c r="AP42" i="9"/>
  <c r="AQ42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AM44" i="9"/>
  <c r="AN44" i="9"/>
  <c r="AO44" i="9"/>
  <c r="AP44" i="9"/>
  <c r="D45" i="9"/>
  <c r="E45" i="9"/>
  <c r="F45" i="9"/>
  <c r="G45" i="9"/>
  <c r="H45" i="9"/>
  <c r="J45" i="9"/>
  <c r="K45" i="9"/>
  <c r="N45" i="9"/>
  <c r="O45" i="9"/>
  <c r="P45" i="9"/>
  <c r="Q45" i="9"/>
  <c r="T45" i="9"/>
  <c r="U45" i="9"/>
  <c r="V45" i="9"/>
  <c r="W45" i="9"/>
  <c r="X45" i="9"/>
  <c r="Z45" i="9"/>
  <c r="AA45" i="9"/>
  <c r="AB45" i="9"/>
  <c r="AD45" i="9"/>
  <c r="AE45" i="9"/>
  <c r="AF45" i="9"/>
  <c r="AG45" i="9"/>
  <c r="AH45" i="9"/>
  <c r="AI45" i="9"/>
  <c r="AJ45" i="9"/>
  <c r="AK45" i="9"/>
  <c r="AL45" i="9"/>
  <c r="AM45" i="9"/>
  <c r="AO45" i="9"/>
  <c r="AP45" i="9"/>
  <c r="AQ45" i="9"/>
  <c r="D46" i="9"/>
  <c r="E46" i="9"/>
  <c r="F46" i="9"/>
  <c r="H46" i="9"/>
  <c r="I46" i="9"/>
  <c r="K46" i="9"/>
  <c r="L46" i="9"/>
  <c r="M46" i="9"/>
  <c r="R46" i="9"/>
  <c r="S46" i="9"/>
  <c r="T46" i="9"/>
  <c r="U46" i="9"/>
  <c r="V46" i="9"/>
  <c r="W46" i="9"/>
  <c r="X46" i="9"/>
  <c r="Y46" i="9"/>
  <c r="AA46" i="9"/>
  <c r="AB46" i="9"/>
  <c r="AC46" i="9"/>
  <c r="AD46" i="9"/>
  <c r="AE46" i="9"/>
  <c r="AF46" i="9"/>
  <c r="AH46" i="9"/>
  <c r="AJ46" i="9"/>
  <c r="AK46" i="9"/>
  <c r="AL46" i="9"/>
  <c r="AN46" i="9"/>
  <c r="AO46" i="9"/>
  <c r="AP46" i="9"/>
  <c r="AQ46" i="9"/>
  <c r="B30" i="9"/>
  <c r="B31" i="9"/>
  <c r="B32" i="9"/>
  <c r="B34" i="9"/>
  <c r="B35" i="9"/>
  <c r="B36" i="9"/>
  <c r="B38" i="9"/>
  <c r="B39" i="9"/>
  <c r="B40" i="9"/>
  <c r="B41" i="9"/>
  <c r="B42" i="9"/>
  <c r="B43" i="9"/>
  <c r="B44" i="9"/>
  <c r="B45" i="9"/>
  <c r="B46" i="9"/>
  <c r="B29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R19" i="9"/>
  <c r="AR18" i="9"/>
  <c r="G18" i="11" s="1"/>
  <c r="Q18" i="11" s="1"/>
  <c r="AR17" i="9"/>
  <c r="AR16" i="9"/>
  <c r="AR15" i="9"/>
  <c r="G15" i="11" s="1"/>
  <c r="Q15" i="11" s="1"/>
  <c r="AR14" i="9"/>
  <c r="G14" i="11" s="1"/>
  <c r="Q14" i="11" s="1"/>
  <c r="AR13" i="9"/>
  <c r="G13" i="11" s="1"/>
  <c r="Q13" i="11" s="1"/>
  <c r="AR12" i="9"/>
  <c r="G12" i="11" s="1"/>
  <c r="Q12" i="11" s="1"/>
  <c r="AR11" i="9"/>
  <c r="G11" i="11" s="1"/>
  <c r="Q11" i="11" s="1"/>
  <c r="AR10" i="9"/>
  <c r="G10" i="11" s="1"/>
  <c r="Q10" i="11" s="1"/>
  <c r="AR9" i="9"/>
  <c r="G9" i="11" s="1"/>
  <c r="Q9" i="11" s="1"/>
  <c r="AR8" i="9"/>
  <c r="G8" i="11" s="1"/>
  <c r="Q8" i="11" s="1"/>
  <c r="AR7" i="9"/>
  <c r="AR6" i="9"/>
  <c r="G6" i="11" s="1"/>
  <c r="Q6" i="11" s="1"/>
  <c r="AR5" i="9"/>
  <c r="AR4" i="9"/>
  <c r="AR3" i="9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Z29" i="8"/>
  <c r="BA29" i="8"/>
  <c r="BB29" i="8"/>
  <c r="BF29" i="8"/>
  <c r="BI29" i="8"/>
  <c r="BJ29" i="8"/>
  <c r="BM29" i="8"/>
  <c r="BN29" i="8"/>
  <c r="BO29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Z30" i="8"/>
  <c r="BA30" i="8"/>
  <c r="BB30" i="8"/>
  <c r="BF30" i="8"/>
  <c r="BI30" i="8"/>
  <c r="BJ30" i="8"/>
  <c r="BM30" i="8"/>
  <c r="BN30" i="8"/>
  <c r="BO30" i="8"/>
  <c r="AH31" i="8"/>
  <c r="AI31" i="8"/>
  <c r="AJ31" i="8"/>
  <c r="AK31" i="8"/>
  <c r="AL31" i="8"/>
  <c r="AM31" i="8"/>
  <c r="AN31" i="8"/>
  <c r="AO31" i="8"/>
  <c r="AP31" i="8"/>
  <c r="AQ31" i="8"/>
  <c r="AR31" i="8"/>
  <c r="AS31" i="8"/>
  <c r="AT31" i="8"/>
  <c r="AZ31" i="8"/>
  <c r="BA31" i="8"/>
  <c r="BB31" i="8"/>
  <c r="BF31" i="8"/>
  <c r="BI31" i="8"/>
  <c r="BJ31" i="8"/>
  <c r="BM31" i="8"/>
  <c r="BN31" i="8"/>
  <c r="BO31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Z32" i="8"/>
  <c r="BA32" i="8"/>
  <c r="BB32" i="8"/>
  <c r="BF32" i="8"/>
  <c r="BI32" i="8"/>
  <c r="BJ32" i="8"/>
  <c r="BM32" i="8"/>
  <c r="BN32" i="8"/>
  <c r="BO32" i="8"/>
  <c r="AH33" i="8"/>
  <c r="AI33" i="8"/>
  <c r="AJ33" i="8"/>
  <c r="AK33" i="8"/>
  <c r="AL33" i="8"/>
  <c r="AM33" i="8"/>
  <c r="AN33" i="8"/>
  <c r="AO33" i="8"/>
  <c r="AP33" i="8"/>
  <c r="AQ33" i="8"/>
  <c r="AR33" i="8"/>
  <c r="AS33" i="8"/>
  <c r="AT33" i="8"/>
  <c r="AZ33" i="8"/>
  <c r="BA33" i="8"/>
  <c r="BB33" i="8"/>
  <c r="BF33" i="8"/>
  <c r="BI33" i="8"/>
  <c r="BJ33" i="8"/>
  <c r="BM33" i="8"/>
  <c r="BN33" i="8"/>
  <c r="BO33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Z34" i="8"/>
  <c r="BA34" i="8"/>
  <c r="BB34" i="8"/>
  <c r="BF34" i="8"/>
  <c r="BI34" i="8"/>
  <c r="BJ34" i="8"/>
  <c r="BM34" i="8"/>
  <c r="BN34" i="8"/>
  <c r="BO34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Z35" i="8"/>
  <c r="BA35" i="8"/>
  <c r="BB35" i="8"/>
  <c r="BF35" i="8"/>
  <c r="BI35" i="8"/>
  <c r="BJ35" i="8"/>
  <c r="BM35" i="8"/>
  <c r="BN35" i="8"/>
  <c r="BO35" i="8"/>
  <c r="AH36" i="8"/>
  <c r="AI36" i="8"/>
  <c r="AJ36" i="8"/>
  <c r="AK36" i="8"/>
  <c r="AL36" i="8"/>
  <c r="AM36" i="8"/>
  <c r="AN36" i="8"/>
  <c r="AO36" i="8"/>
  <c r="AP36" i="8"/>
  <c r="AQ36" i="8"/>
  <c r="AR36" i="8"/>
  <c r="AS36" i="8"/>
  <c r="AT36" i="8"/>
  <c r="AZ36" i="8"/>
  <c r="BA36" i="8"/>
  <c r="BB36" i="8"/>
  <c r="BF36" i="8"/>
  <c r="BI36" i="8"/>
  <c r="BJ36" i="8"/>
  <c r="BM36" i="8"/>
  <c r="BN36" i="8"/>
  <c r="BO36" i="8"/>
  <c r="AH37" i="8"/>
  <c r="AI37" i="8"/>
  <c r="AJ37" i="8"/>
  <c r="AK37" i="8"/>
  <c r="AL37" i="8"/>
  <c r="AM37" i="8"/>
  <c r="AN37" i="8"/>
  <c r="AO37" i="8"/>
  <c r="AP37" i="8"/>
  <c r="AQ37" i="8"/>
  <c r="AR37" i="8"/>
  <c r="AS37" i="8"/>
  <c r="AT37" i="8"/>
  <c r="AZ37" i="8"/>
  <c r="BB37" i="8"/>
  <c r="BF37" i="8"/>
  <c r="BI37" i="8"/>
  <c r="BJ37" i="8"/>
  <c r="BM37" i="8"/>
  <c r="BN37" i="8"/>
  <c r="BO37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Z38" i="8"/>
  <c r="BA38" i="8"/>
  <c r="BB38" i="8"/>
  <c r="BF38" i="8"/>
  <c r="BI38" i="8"/>
  <c r="BJ38" i="8"/>
  <c r="BM38" i="8"/>
  <c r="BN38" i="8"/>
  <c r="BO38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Z39" i="8"/>
  <c r="BA39" i="8"/>
  <c r="BB39" i="8"/>
  <c r="BF39" i="8"/>
  <c r="BI39" i="8"/>
  <c r="BJ39" i="8"/>
  <c r="BM39" i="8"/>
  <c r="BN39" i="8"/>
  <c r="BO39" i="8"/>
  <c r="AH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Z40" i="8"/>
  <c r="BA40" i="8"/>
  <c r="BB40" i="8"/>
  <c r="BF40" i="8"/>
  <c r="BI40" i="8"/>
  <c r="BJ40" i="8"/>
  <c r="BM40" i="8"/>
  <c r="BN40" i="8"/>
  <c r="BO40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Z41" i="8"/>
  <c r="BA41" i="8"/>
  <c r="BB41" i="8"/>
  <c r="BF41" i="8"/>
  <c r="BI41" i="8"/>
  <c r="BJ41" i="8"/>
  <c r="BM41" i="8"/>
  <c r="BN41" i="8"/>
  <c r="BO41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Z42" i="8"/>
  <c r="BA42" i="8"/>
  <c r="BB42" i="8"/>
  <c r="BF42" i="8"/>
  <c r="BI42" i="8"/>
  <c r="BJ42" i="8"/>
  <c r="BM42" i="8"/>
  <c r="BN42" i="8"/>
  <c r="BO42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43" i="8"/>
  <c r="AZ43" i="8"/>
  <c r="BA43" i="8"/>
  <c r="BB43" i="8"/>
  <c r="BF43" i="8"/>
  <c r="BI43" i="8"/>
  <c r="BJ43" i="8"/>
  <c r="BM43" i="8"/>
  <c r="BN43" i="8"/>
  <c r="BO43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Z44" i="8"/>
  <c r="BA44" i="8"/>
  <c r="BB44" i="8"/>
  <c r="BF44" i="8"/>
  <c r="BI44" i="8"/>
  <c r="BJ44" i="8"/>
  <c r="BM44" i="8"/>
  <c r="BN44" i="8"/>
  <c r="BO44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Z45" i="8"/>
  <c r="BA45" i="8"/>
  <c r="BB45" i="8"/>
  <c r="BF45" i="8"/>
  <c r="BI45" i="8"/>
  <c r="BJ45" i="8"/>
  <c r="BM45" i="8"/>
  <c r="BN45" i="8"/>
  <c r="BO45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Z46" i="8"/>
  <c r="BA46" i="8"/>
  <c r="BB46" i="8"/>
  <c r="BF46" i="8"/>
  <c r="BI46" i="8"/>
  <c r="BJ46" i="8"/>
  <c r="BM46" i="8"/>
  <c r="BN46" i="8"/>
  <c r="BO46" i="8"/>
  <c r="BP4" i="8"/>
  <c r="E4" i="11" s="1"/>
  <c r="BP5" i="8"/>
  <c r="E5" i="11" s="1"/>
  <c r="BP6" i="8"/>
  <c r="E6" i="11" s="1"/>
  <c r="BP7" i="8"/>
  <c r="E7" i="11" s="1"/>
  <c r="BP8" i="8"/>
  <c r="E8" i="11" s="1"/>
  <c r="BP9" i="8"/>
  <c r="E9" i="11" s="1"/>
  <c r="BP10" i="8"/>
  <c r="E10" i="11" s="1"/>
  <c r="BP11" i="8"/>
  <c r="E11" i="11" s="1"/>
  <c r="BP12" i="8"/>
  <c r="E12" i="11" s="1"/>
  <c r="BP13" i="8"/>
  <c r="E13" i="11" s="1"/>
  <c r="BP14" i="8"/>
  <c r="E14" i="11" s="1"/>
  <c r="BP15" i="8"/>
  <c r="E15" i="11" s="1"/>
  <c r="BP16" i="8"/>
  <c r="E16" i="11" s="1"/>
  <c r="BP17" i="8"/>
  <c r="E17" i="11" s="1"/>
  <c r="BP18" i="8"/>
  <c r="E18" i="11" s="1"/>
  <c r="BP19" i="8"/>
  <c r="E19" i="11" s="1"/>
  <c r="BP3" i="8"/>
  <c r="E3" i="11" s="1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Z21" i="8"/>
  <c r="BA21" i="8"/>
  <c r="BB21" i="8"/>
  <c r="BF21" i="8"/>
  <c r="BI21" i="8"/>
  <c r="BJ21" i="8"/>
  <c r="BM21" i="8"/>
  <c r="BN21" i="8"/>
  <c r="BO21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C33" i="8"/>
  <c r="D33" i="8"/>
  <c r="E33" i="8"/>
  <c r="F33" i="8"/>
  <c r="G33" i="8"/>
  <c r="H33" i="8"/>
  <c r="I33" i="8"/>
  <c r="J33" i="8"/>
  <c r="K33" i="8"/>
  <c r="L33" i="8"/>
  <c r="M33" i="8"/>
  <c r="O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C41" i="8"/>
  <c r="D41" i="8"/>
  <c r="E41" i="8"/>
  <c r="F41" i="8"/>
  <c r="G41" i="8"/>
  <c r="H41" i="8"/>
  <c r="I41" i="8"/>
  <c r="J41" i="8"/>
  <c r="K41" i="8"/>
  <c r="L41" i="8"/>
  <c r="M41" i="8"/>
  <c r="N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C42" i="8"/>
  <c r="D42" i="8"/>
  <c r="E42" i="8"/>
  <c r="F42" i="8"/>
  <c r="G42" i="8"/>
  <c r="H42" i="8"/>
  <c r="I42" i="8"/>
  <c r="J42" i="8"/>
  <c r="K42" i="8"/>
  <c r="L42" i="8"/>
  <c r="M42" i="8"/>
  <c r="N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30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C30" i="6"/>
  <c r="AL30" i="6" s="1"/>
  <c r="D30" i="6"/>
  <c r="E30" i="6"/>
  <c r="F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D33" i="6"/>
  <c r="E33" i="6"/>
  <c r="F33" i="6"/>
  <c r="G33" i="6"/>
  <c r="H33" i="6"/>
  <c r="I33" i="6"/>
  <c r="K33" i="6"/>
  <c r="L33" i="6"/>
  <c r="M33" i="6"/>
  <c r="N33" i="6"/>
  <c r="O33" i="6"/>
  <c r="P33" i="6"/>
  <c r="Q33" i="6"/>
  <c r="R33" i="6"/>
  <c r="S33" i="6"/>
  <c r="T33" i="6"/>
  <c r="U33" i="6"/>
  <c r="V33" i="6"/>
  <c r="C34" i="6"/>
  <c r="D34" i="6"/>
  <c r="E34" i="6"/>
  <c r="F34" i="6"/>
  <c r="G34" i="6"/>
  <c r="H34" i="6"/>
  <c r="J34" i="6"/>
  <c r="L34" i="6"/>
  <c r="M34" i="6"/>
  <c r="N34" i="6"/>
  <c r="O34" i="6"/>
  <c r="P34" i="6"/>
  <c r="Q34" i="6"/>
  <c r="R34" i="6"/>
  <c r="S34" i="6"/>
  <c r="T34" i="6"/>
  <c r="U34" i="6"/>
  <c r="V34" i="6"/>
  <c r="E35" i="6"/>
  <c r="F35" i="6"/>
  <c r="G35" i="6"/>
  <c r="H35" i="6"/>
  <c r="AL35" i="6" s="1"/>
  <c r="J35" i="6"/>
  <c r="K35" i="6"/>
  <c r="L35" i="6"/>
  <c r="M35" i="6"/>
  <c r="N35" i="6"/>
  <c r="P35" i="6"/>
  <c r="Q35" i="6"/>
  <c r="R35" i="6"/>
  <c r="S35" i="6"/>
  <c r="T35" i="6"/>
  <c r="U35" i="6"/>
  <c r="V35" i="6"/>
  <c r="E36" i="6"/>
  <c r="F36" i="6"/>
  <c r="G36" i="6"/>
  <c r="H36" i="6"/>
  <c r="J36" i="6"/>
  <c r="K36" i="6"/>
  <c r="L36" i="6"/>
  <c r="M36" i="6"/>
  <c r="N36" i="6"/>
  <c r="P36" i="6"/>
  <c r="Q36" i="6"/>
  <c r="R36" i="6"/>
  <c r="S36" i="6"/>
  <c r="T36" i="6"/>
  <c r="U36" i="6"/>
  <c r="V36" i="6"/>
  <c r="C37" i="6"/>
  <c r="AL37" i="6" s="1"/>
  <c r="D37" i="6"/>
  <c r="E37" i="6"/>
  <c r="F37" i="6"/>
  <c r="G37" i="6"/>
  <c r="H37" i="6"/>
  <c r="I37" i="6"/>
  <c r="J37" i="6"/>
  <c r="K37" i="6"/>
  <c r="L37" i="6"/>
  <c r="N37" i="6"/>
  <c r="O37" i="6"/>
  <c r="Q37" i="6"/>
  <c r="R37" i="6"/>
  <c r="S37" i="6"/>
  <c r="T37" i="6"/>
  <c r="U37" i="6"/>
  <c r="V37" i="6"/>
  <c r="C38" i="6"/>
  <c r="D38" i="6"/>
  <c r="E38" i="6"/>
  <c r="F38" i="6"/>
  <c r="G38" i="6"/>
  <c r="H38" i="6"/>
  <c r="I38" i="6"/>
  <c r="K38" i="6"/>
  <c r="M38" i="6"/>
  <c r="N38" i="6"/>
  <c r="O38" i="6"/>
  <c r="P38" i="6"/>
  <c r="R38" i="6"/>
  <c r="S38" i="6"/>
  <c r="U38" i="6"/>
  <c r="AL38" i="6" s="1"/>
  <c r="C39" i="6"/>
  <c r="D39" i="6"/>
  <c r="E39" i="6"/>
  <c r="F39" i="6"/>
  <c r="H39" i="6"/>
  <c r="I39" i="6"/>
  <c r="J39" i="6"/>
  <c r="L39" i="6"/>
  <c r="M39" i="6"/>
  <c r="N39" i="6"/>
  <c r="O39" i="6"/>
  <c r="P39" i="6"/>
  <c r="Q39" i="6"/>
  <c r="R39" i="6"/>
  <c r="S39" i="6"/>
  <c r="T39" i="6"/>
  <c r="U39" i="6"/>
  <c r="V39" i="6"/>
  <c r="C40" i="6"/>
  <c r="F40" i="6"/>
  <c r="H40" i="6"/>
  <c r="K40" i="6"/>
  <c r="L40" i="6"/>
  <c r="M40" i="6"/>
  <c r="N40" i="6"/>
  <c r="O40" i="6"/>
  <c r="Q40" i="6"/>
  <c r="R40" i="6"/>
  <c r="S40" i="6"/>
  <c r="T40" i="6"/>
  <c r="U40" i="6"/>
  <c r="V40" i="6"/>
  <c r="C41" i="6"/>
  <c r="F41" i="6"/>
  <c r="I41" i="6"/>
  <c r="J41" i="6"/>
  <c r="O41" i="6"/>
  <c r="Q41" i="6"/>
  <c r="R41" i="6"/>
  <c r="S41" i="6"/>
  <c r="T41" i="6"/>
  <c r="C42" i="6"/>
  <c r="AL42" i="6" s="1"/>
  <c r="D42" i="6"/>
  <c r="G42" i="6"/>
  <c r="K42" i="6"/>
  <c r="L42" i="6"/>
  <c r="M42" i="6"/>
  <c r="N42" i="6"/>
  <c r="O42" i="6"/>
  <c r="P42" i="6"/>
  <c r="Q42" i="6"/>
  <c r="S42" i="6"/>
  <c r="T42" i="6"/>
  <c r="U42" i="6"/>
  <c r="V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D44" i="6"/>
  <c r="E44" i="6"/>
  <c r="F44" i="6"/>
  <c r="G44" i="6"/>
  <c r="H44" i="6"/>
  <c r="I44" i="6"/>
  <c r="J44" i="6"/>
  <c r="K44" i="6"/>
  <c r="M44" i="6"/>
  <c r="N44" i="6"/>
  <c r="O44" i="6"/>
  <c r="P44" i="6"/>
  <c r="Q44" i="6"/>
  <c r="R44" i="6"/>
  <c r="S44" i="6"/>
  <c r="T44" i="6"/>
  <c r="U44" i="6"/>
  <c r="V44" i="6"/>
  <c r="C45" i="6"/>
  <c r="D45" i="6"/>
  <c r="E45" i="6"/>
  <c r="F45" i="6"/>
  <c r="G45" i="6"/>
  <c r="H45" i="6"/>
  <c r="J45" i="6"/>
  <c r="L45" i="6"/>
  <c r="M45" i="6"/>
  <c r="Q45" i="6"/>
  <c r="R45" i="6"/>
  <c r="T45" i="6"/>
  <c r="U45" i="6"/>
  <c r="C46" i="6"/>
  <c r="D46" i="6"/>
  <c r="AL46" i="6" s="1"/>
  <c r="E46" i="6"/>
  <c r="F46" i="6"/>
  <c r="G46" i="6"/>
  <c r="H46" i="6"/>
  <c r="J46" i="6"/>
  <c r="L46" i="6"/>
  <c r="N46" i="6"/>
  <c r="O46" i="6"/>
  <c r="P46" i="6"/>
  <c r="V46" i="6"/>
  <c r="B30" i="6"/>
  <c r="B31" i="6"/>
  <c r="AL31" i="6" s="1"/>
  <c r="B32" i="6"/>
  <c r="AL32" i="6" s="1"/>
  <c r="B33" i="6"/>
  <c r="AL33" i="6" s="1"/>
  <c r="B34" i="6"/>
  <c r="AL34" i="6" s="1"/>
  <c r="B36" i="6"/>
  <c r="AL36" i="6" s="1"/>
  <c r="B37" i="6"/>
  <c r="B38" i="6"/>
  <c r="B39" i="6"/>
  <c r="AL39" i="6" s="1"/>
  <c r="B40" i="6"/>
  <c r="AL40" i="6" s="1"/>
  <c r="B41" i="6"/>
  <c r="AL41" i="6" s="1"/>
  <c r="B42" i="6"/>
  <c r="B43" i="6"/>
  <c r="B44" i="6"/>
  <c r="AL44" i="6" s="1"/>
  <c r="B45" i="6"/>
  <c r="AL45" i="6" s="1"/>
  <c r="B46" i="6"/>
  <c r="B29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AM4" i="5"/>
  <c r="C4" i="11" s="1"/>
  <c r="M4" i="11" s="1"/>
  <c r="AM5" i="5"/>
  <c r="C5" i="11" s="1"/>
  <c r="M5" i="11" s="1"/>
  <c r="AM6" i="5"/>
  <c r="C6" i="11" s="1"/>
  <c r="M6" i="11" s="1"/>
  <c r="AM7" i="5"/>
  <c r="C7" i="11" s="1"/>
  <c r="M7" i="11" s="1"/>
  <c r="AM8" i="5"/>
  <c r="C8" i="11" s="1"/>
  <c r="M8" i="11" s="1"/>
  <c r="AM9" i="5"/>
  <c r="C9" i="11" s="1"/>
  <c r="M9" i="11" s="1"/>
  <c r="AM10" i="5"/>
  <c r="C10" i="11" s="1"/>
  <c r="M10" i="11" s="1"/>
  <c r="AM11" i="5"/>
  <c r="C11" i="11" s="1"/>
  <c r="M11" i="11" s="1"/>
  <c r="AM12" i="5"/>
  <c r="C12" i="11" s="1"/>
  <c r="M12" i="11" s="1"/>
  <c r="AM13" i="5"/>
  <c r="C13" i="11" s="1"/>
  <c r="M13" i="11" s="1"/>
  <c r="AM14" i="5"/>
  <c r="C14" i="11" s="1"/>
  <c r="M14" i="11" s="1"/>
  <c r="AM15" i="5"/>
  <c r="C15" i="11" s="1"/>
  <c r="M15" i="11" s="1"/>
  <c r="AM16" i="5"/>
  <c r="C16" i="11" s="1"/>
  <c r="M16" i="11" s="1"/>
  <c r="AM17" i="5"/>
  <c r="C17" i="11" s="1"/>
  <c r="M17" i="11" s="1"/>
  <c r="AM18" i="5"/>
  <c r="C18" i="11" s="1"/>
  <c r="M18" i="11" s="1"/>
  <c r="AM19" i="5"/>
  <c r="C19" i="11" s="1"/>
  <c r="M19" i="11" s="1"/>
  <c r="AM3" i="5"/>
  <c r="C3" i="11" s="1"/>
  <c r="M3" i="11" s="1"/>
  <c r="AF29" i="5"/>
  <c r="AG29" i="5"/>
  <c r="AH29" i="5"/>
  <c r="AI29" i="5"/>
  <c r="AJ29" i="5"/>
  <c r="AK29" i="5"/>
  <c r="AL29" i="5"/>
  <c r="AF30" i="5"/>
  <c r="AG30" i="5"/>
  <c r="AH30" i="5"/>
  <c r="AI30" i="5"/>
  <c r="AJ30" i="5"/>
  <c r="AK30" i="5"/>
  <c r="AL30" i="5"/>
  <c r="AF31" i="5"/>
  <c r="AG31" i="5"/>
  <c r="AH31" i="5"/>
  <c r="AI31" i="5"/>
  <c r="AJ31" i="5"/>
  <c r="AK31" i="5"/>
  <c r="AL31" i="5"/>
  <c r="AF32" i="5"/>
  <c r="AG32" i="5"/>
  <c r="AH32" i="5"/>
  <c r="AI32" i="5"/>
  <c r="AJ32" i="5"/>
  <c r="AK32" i="5"/>
  <c r="AL32" i="5"/>
  <c r="AH33" i="5"/>
  <c r="AI33" i="5"/>
  <c r="AF34" i="5"/>
  <c r="AG34" i="5"/>
  <c r="AH34" i="5"/>
  <c r="AI34" i="5"/>
  <c r="AJ34" i="5"/>
  <c r="AK34" i="5"/>
  <c r="AL34" i="5"/>
  <c r="AF35" i="5"/>
  <c r="AG35" i="5"/>
  <c r="AH35" i="5"/>
  <c r="AI35" i="5"/>
  <c r="AJ35" i="5"/>
  <c r="AK35" i="5"/>
  <c r="AL35" i="5"/>
  <c r="AF36" i="5"/>
  <c r="AG36" i="5"/>
  <c r="AH36" i="5"/>
  <c r="AI36" i="5"/>
  <c r="AJ36" i="5"/>
  <c r="AK36" i="5"/>
  <c r="AL36" i="5"/>
  <c r="AF37" i="5"/>
  <c r="AG37" i="5"/>
  <c r="AH37" i="5"/>
  <c r="AI37" i="5"/>
  <c r="AJ37" i="5"/>
  <c r="AK37" i="5"/>
  <c r="AL37" i="5"/>
  <c r="AF38" i="5"/>
  <c r="AG38" i="5"/>
  <c r="AH38" i="5"/>
  <c r="AI38" i="5"/>
  <c r="AJ38" i="5"/>
  <c r="AK38" i="5"/>
  <c r="AL38" i="5"/>
  <c r="AF39" i="5"/>
  <c r="AG39" i="5"/>
  <c r="AH39" i="5"/>
  <c r="AI39" i="5"/>
  <c r="AJ39" i="5"/>
  <c r="AK39" i="5"/>
  <c r="AL39" i="5"/>
  <c r="AF40" i="5"/>
  <c r="AG40" i="5"/>
  <c r="AH40" i="5"/>
  <c r="AI40" i="5"/>
  <c r="AJ40" i="5"/>
  <c r="AK40" i="5"/>
  <c r="AL40" i="5"/>
  <c r="AF41" i="5"/>
  <c r="AG41" i="5"/>
  <c r="AH41" i="5"/>
  <c r="AI41" i="5"/>
  <c r="AJ41" i="5"/>
  <c r="AK41" i="5"/>
  <c r="AL41" i="5"/>
  <c r="AF42" i="5"/>
  <c r="AG42" i="5"/>
  <c r="AH42" i="5"/>
  <c r="AI42" i="5"/>
  <c r="AJ42" i="5"/>
  <c r="AK42" i="5"/>
  <c r="AL42" i="5"/>
  <c r="AF43" i="5"/>
  <c r="AG43" i="5"/>
  <c r="AH43" i="5"/>
  <c r="AI43" i="5"/>
  <c r="AJ43" i="5"/>
  <c r="AK43" i="5"/>
  <c r="AL43" i="5"/>
  <c r="AF44" i="5"/>
  <c r="AG44" i="5"/>
  <c r="AH44" i="5"/>
  <c r="AI44" i="5"/>
  <c r="AJ44" i="5"/>
  <c r="AK44" i="5"/>
  <c r="AL44" i="5"/>
  <c r="AF45" i="5"/>
  <c r="AG45" i="5"/>
  <c r="AH45" i="5"/>
  <c r="AI45" i="5"/>
  <c r="AJ45" i="5"/>
  <c r="AK45" i="5"/>
  <c r="AL45" i="5"/>
  <c r="AF46" i="5"/>
  <c r="AG46" i="5"/>
  <c r="AH46" i="5"/>
  <c r="AI46" i="5"/>
  <c r="AJ46" i="5"/>
  <c r="AK46" i="5"/>
  <c r="AL46" i="5"/>
  <c r="AF21" i="5"/>
  <c r="AG21" i="5"/>
  <c r="AH21" i="5"/>
  <c r="AI21" i="5"/>
  <c r="AJ21" i="5"/>
  <c r="AK21" i="5"/>
  <c r="AL21" i="5"/>
  <c r="V21" i="5"/>
  <c r="W21" i="5"/>
  <c r="X21" i="5"/>
  <c r="Y21" i="5"/>
  <c r="Z21" i="5"/>
  <c r="AA21" i="5"/>
  <c r="AB21" i="5"/>
  <c r="AD21" i="5"/>
  <c r="AE21" i="5"/>
  <c r="U30" i="5"/>
  <c r="V30" i="5"/>
  <c r="W30" i="5"/>
  <c r="X30" i="5"/>
  <c r="Y30" i="5"/>
  <c r="Z30" i="5"/>
  <c r="AA30" i="5"/>
  <c r="AB30" i="5"/>
  <c r="AD30" i="5"/>
  <c r="AE30" i="5"/>
  <c r="U31" i="5"/>
  <c r="V31" i="5"/>
  <c r="W31" i="5"/>
  <c r="X31" i="5"/>
  <c r="Y31" i="5"/>
  <c r="Z31" i="5"/>
  <c r="AA31" i="5"/>
  <c r="AB31" i="5"/>
  <c r="AD31" i="5"/>
  <c r="AE31" i="5"/>
  <c r="U32" i="5"/>
  <c r="V32" i="5"/>
  <c r="W32" i="5"/>
  <c r="X32" i="5"/>
  <c r="Y32" i="5"/>
  <c r="Z32" i="5"/>
  <c r="AA32" i="5"/>
  <c r="AB32" i="5"/>
  <c r="AD32" i="5"/>
  <c r="AE32" i="5"/>
  <c r="U33" i="5"/>
  <c r="V33" i="5"/>
  <c r="W33" i="5"/>
  <c r="X33" i="5"/>
  <c r="Y33" i="5"/>
  <c r="Z33" i="5"/>
  <c r="AD33" i="5"/>
  <c r="U34" i="5"/>
  <c r="V34" i="5"/>
  <c r="W34" i="5"/>
  <c r="X34" i="5"/>
  <c r="Y34" i="5"/>
  <c r="Z34" i="5"/>
  <c r="AA34" i="5"/>
  <c r="AB34" i="5"/>
  <c r="AD34" i="5"/>
  <c r="AE34" i="5"/>
  <c r="U35" i="5"/>
  <c r="V35" i="5"/>
  <c r="W35" i="5"/>
  <c r="X35" i="5"/>
  <c r="Y35" i="5"/>
  <c r="Z35" i="5"/>
  <c r="AA35" i="5"/>
  <c r="AB35" i="5"/>
  <c r="AD35" i="5"/>
  <c r="AE35" i="5"/>
  <c r="U36" i="5"/>
  <c r="V36" i="5"/>
  <c r="W36" i="5"/>
  <c r="X36" i="5"/>
  <c r="Y36" i="5"/>
  <c r="Z36" i="5"/>
  <c r="AA36" i="5"/>
  <c r="AB36" i="5"/>
  <c r="AD36" i="5"/>
  <c r="AE36" i="5"/>
  <c r="U37" i="5"/>
  <c r="V37" i="5"/>
  <c r="W37" i="5"/>
  <c r="X37" i="5"/>
  <c r="Y37" i="5"/>
  <c r="Z37" i="5"/>
  <c r="AA37" i="5"/>
  <c r="AB37" i="5"/>
  <c r="AD37" i="5"/>
  <c r="AE37" i="5"/>
  <c r="U38" i="5"/>
  <c r="V38" i="5"/>
  <c r="W38" i="5"/>
  <c r="X38" i="5"/>
  <c r="Y38" i="5"/>
  <c r="Z38" i="5"/>
  <c r="AA38" i="5"/>
  <c r="AB38" i="5"/>
  <c r="AD38" i="5"/>
  <c r="AE38" i="5"/>
  <c r="U39" i="5"/>
  <c r="V39" i="5"/>
  <c r="W39" i="5"/>
  <c r="X39" i="5"/>
  <c r="Y39" i="5"/>
  <c r="Z39" i="5"/>
  <c r="AA39" i="5"/>
  <c r="AB39" i="5"/>
  <c r="AD39" i="5"/>
  <c r="AE39" i="5"/>
  <c r="U40" i="5"/>
  <c r="V40" i="5"/>
  <c r="W40" i="5"/>
  <c r="X40" i="5"/>
  <c r="Y40" i="5"/>
  <c r="Z40" i="5"/>
  <c r="AA40" i="5"/>
  <c r="AB40" i="5"/>
  <c r="AD40" i="5"/>
  <c r="AE40" i="5"/>
  <c r="U41" i="5"/>
  <c r="V41" i="5"/>
  <c r="W41" i="5"/>
  <c r="X41" i="5"/>
  <c r="Y41" i="5"/>
  <c r="Z41" i="5"/>
  <c r="AA41" i="5"/>
  <c r="AB41" i="5"/>
  <c r="AD41" i="5"/>
  <c r="AE41" i="5"/>
  <c r="U42" i="5"/>
  <c r="V42" i="5"/>
  <c r="W42" i="5"/>
  <c r="X42" i="5"/>
  <c r="Y42" i="5"/>
  <c r="Z42" i="5"/>
  <c r="AA42" i="5"/>
  <c r="AB42" i="5"/>
  <c r="AD42" i="5"/>
  <c r="AE42" i="5"/>
  <c r="U43" i="5"/>
  <c r="V43" i="5"/>
  <c r="W43" i="5"/>
  <c r="X43" i="5"/>
  <c r="Y43" i="5"/>
  <c r="Z43" i="5"/>
  <c r="AA43" i="5"/>
  <c r="AB43" i="5"/>
  <c r="AD43" i="5"/>
  <c r="AE43" i="5"/>
  <c r="U44" i="5"/>
  <c r="V44" i="5"/>
  <c r="W44" i="5"/>
  <c r="X44" i="5"/>
  <c r="Y44" i="5"/>
  <c r="Z44" i="5"/>
  <c r="AA44" i="5"/>
  <c r="AB44" i="5"/>
  <c r="AD44" i="5"/>
  <c r="AE44" i="5"/>
  <c r="U45" i="5"/>
  <c r="V45" i="5"/>
  <c r="W45" i="5"/>
  <c r="X45" i="5"/>
  <c r="Y45" i="5"/>
  <c r="Z45" i="5"/>
  <c r="AA45" i="5"/>
  <c r="AB45" i="5"/>
  <c r="AD45" i="5"/>
  <c r="AE45" i="5"/>
  <c r="U46" i="5"/>
  <c r="V46" i="5"/>
  <c r="W46" i="5"/>
  <c r="X46" i="5"/>
  <c r="Y46" i="5"/>
  <c r="Z46" i="5"/>
  <c r="AA46" i="5"/>
  <c r="AB46" i="5"/>
  <c r="AD46" i="5"/>
  <c r="AE46" i="5"/>
  <c r="V29" i="5"/>
  <c r="W29" i="5"/>
  <c r="X29" i="5"/>
  <c r="Y29" i="5"/>
  <c r="Z29" i="5"/>
  <c r="AA29" i="5"/>
  <c r="AB29" i="5"/>
  <c r="AD29" i="5"/>
  <c r="AE29" i="5"/>
  <c r="C29" i="5"/>
  <c r="D29" i="5"/>
  <c r="E29" i="5"/>
  <c r="F29" i="5"/>
  <c r="G29" i="5"/>
  <c r="H29" i="5"/>
  <c r="I29" i="5"/>
  <c r="J29" i="5"/>
  <c r="O29" i="5"/>
  <c r="P29" i="5"/>
  <c r="Q29" i="5"/>
  <c r="R29" i="5"/>
  <c r="S29" i="5"/>
  <c r="T29" i="5"/>
  <c r="U29" i="5"/>
  <c r="C30" i="5"/>
  <c r="D30" i="5"/>
  <c r="E30" i="5"/>
  <c r="F30" i="5"/>
  <c r="G30" i="5"/>
  <c r="H30" i="5"/>
  <c r="I30" i="5"/>
  <c r="J30" i="5"/>
  <c r="O30" i="5"/>
  <c r="P30" i="5"/>
  <c r="Q30" i="5"/>
  <c r="R30" i="5"/>
  <c r="S30" i="5"/>
  <c r="T30" i="5"/>
  <c r="C31" i="5"/>
  <c r="D31" i="5"/>
  <c r="E31" i="5"/>
  <c r="F31" i="5"/>
  <c r="G31" i="5"/>
  <c r="H31" i="5"/>
  <c r="I31" i="5"/>
  <c r="J31" i="5"/>
  <c r="O31" i="5"/>
  <c r="P31" i="5"/>
  <c r="Q31" i="5"/>
  <c r="R31" i="5"/>
  <c r="S31" i="5"/>
  <c r="T31" i="5"/>
  <c r="C32" i="5"/>
  <c r="D32" i="5"/>
  <c r="E32" i="5"/>
  <c r="F32" i="5"/>
  <c r="G32" i="5"/>
  <c r="H32" i="5"/>
  <c r="I32" i="5"/>
  <c r="J32" i="5"/>
  <c r="O32" i="5"/>
  <c r="P32" i="5"/>
  <c r="Q32" i="5"/>
  <c r="R32" i="5"/>
  <c r="S32" i="5"/>
  <c r="T32" i="5"/>
  <c r="C33" i="5"/>
  <c r="D33" i="5"/>
  <c r="E33" i="5"/>
  <c r="F33" i="5"/>
  <c r="G33" i="5"/>
  <c r="H33" i="5"/>
  <c r="I33" i="5"/>
  <c r="J33" i="5"/>
  <c r="O33" i="5"/>
  <c r="Q33" i="5"/>
  <c r="R33" i="5"/>
  <c r="S33" i="5"/>
  <c r="T33" i="5"/>
  <c r="C34" i="5"/>
  <c r="D34" i="5"/>
  <c r="E34" i="5"/>
  <c r="F34" i="5"/>
  <c r="G34" i="5"/>
  <c r="H34" i="5"/>
  <c r="I34" i="5"/>
  <c r="J34" i="5"/>
  <c r="O34" i="5"/>
  <c r="P34" i="5"/>
  <c r="Q34" i="5"/>
  <c r="R34" i="5"/>
  <c r="S34" i="5"/>
  <c r="T34" i="5"/>
  <c r="C35" i="5"/>
  <c r="D35" i="5"/>
  <c r="E35" i="5"/>
  <c r="F35" i="5"/>
  <c r="G35" i="5"/>
  <c r="H35" i="5"/>
  <c r="I35" i="5"/>
  <c r="J35" i="5"/>
  <c r="O35" i="5"/>
  <c r="P35" i="5"/>
  <c r="Q35" i="5"/>
  <c r="R35" i="5"/>
  <c r="S35" i="5"/>
  <c r="T35" i="5"/>
  <c r="C36" i="5"/>
  <c r="D36" i="5"/>
  <c r="E36" i="5"/>
  <c r="F36" i="5"/>
  <c r="G36" i="5"/>
  <c r="H36" i="5"/>
  <c r="I36" i="5"/>
  <c r="J36" i="5"/>
  <c r="O36" i="5"/>
  <c r="P36" i="5"/>
  <c r="Q36" i="5"/>
  <c r="R36" i="5"/>
  <c r="S36" i="5"/>
  <c r="T36" i="5"/>
  <c r="C37" i="5"/>
  <c r="D37" i="5"/>
  <c r="E37" i="5"/>
  <c r="F37" i="5"/>
  <c r="G37" i="5"/>
  <c r="H37" i="5"/>
  <c r="I37" i="5"/>
  <c r="J37" i="5"/>
  <c r="O37" i="5"/>
  <c r="P37" i="5"/>
  <c r="Q37" i="5"/>
  <c r="R37" i="5"/>
  <c r="S37" i="5"/>
  <c r="T37" i="5"/>
  <c r="C38" i="5"/>
  <c r="D38" i="5"/>
  <c r="E38" i="5"/>
  <c r="F38" i="5"/>
  <c r="G38" i="5"/>
  <c r="H38" i="5"/>
  <c r="I38" i="5"/>
  <c r="J38" i="5"/>
  <c r="O38" i="5"/>
  <c r="R38" i="5"/>
  <c r="S38" i="5"/>
  <c r="T38" i="5"/>
  <c r="C39" i="5"/>
  <c r="D39" i="5"/>
  <c r="E39" i="5"/>
  <c r="F39" i="5"/>
  <c r="G39" i="5"/>
  <c r="H39" i="5"/>
  <c r="I39" i="5"/>
  <c r="J39" i="5"/>
  <c r="O39" i="5"/>
  <c r="P39" i="5"/>
  <c r="Q39" i="5"/>
  <c r="R39" i="5"/>
  <c r="S39" i="5"/>
  <c r="T39" i="5"/>
  <c r="C40" i="5"/>
  <c r="D40" i="5"/>
  <c r="E40" i="5"/>
  <c r="F40" i="5"/>
  <c r="G40" i="5"/>
  <c r="H40" i="5"/>
  <c r="I40" i="5"/>
  <c r="J40" i="5"/>
  <c r="O40" i="5"/>
  <c r="P40" i="5"/>
  <c r="Q40" i="5"/>
  <c r="R40" i="5"/>
  <c r="S40" i="5"/>
  <c r="T40" i="5"/>
  <c r="C41" i="5"/>
  <c r="D41" i="5"/>
  <c r="E41" i="5"/>
  <c r="F41" i="5"/>
  <c r="G41" i="5"/>
  <c r="H41" i="5"/>
  <c r="I41" i="5"/>
  <c r="J41" i="5"/>
  <c r="O41" i="5"/>
  <c r="P41" i="5"/>
  <c r="Q41" i="5"/>
  <c r="R41" i="5"/>
  <c r="S41" i="5"/>
  <c r="T41" i="5"/>
  <c r="C42" i="5"/>
  <c r="E42" i="5"/>
  <c r="G42" i="5"/>
  <c r="I42" i="5"/>
  <c r="J42" i="5"/>
  <c r="O42" i="5"/>
  <c r="P42" i="5"/>
  <c r="Q42" i="5"/>
  <c r="R42" i="5"/>
  <c r="S42" i="5"/>
  <c r="T42" i="5"/>
  <c r="C43" i="5"/>
  <c r="D43" i="5"/>
  <c r="E43" i="5"/>
  <c r="F43" i="5"/>
  <c r="G43" i="5"/>
  <c r="H43" i="5"/>
  <c r="I43" i="5"/>
  <c r="J43" i="5"/>
  <c r="O43" i="5"/>
  <c r="P43" i="5"/>
  <c r="Q43" i="5"/>
  <c r="R43" i="5"/>
  <c r="S43" i="5"/>
  <c r="T43" i="5"/>
  <c r="C44" i="5"/>
  <c r="D44" i="5"/>
  <c r="E44" i="5"/>
  <c r="F44" i="5"/>
  <c r="G44" i="5"/>
  <c r="H44" i="5"/>
  <c r="I44" i="5"/>
  <c r="J44" i="5"/>
  <c r="O44" i="5"/>
  <c r="P44" i="5"/>
  <c r="Q44" i="5"/>
  <c r="R44" i="5"/>
  <c r="S44" i="5"/>
  <c r="T44" i="5"/>
  <c r="C45" i="5"/>
  <c r="D45" i="5"/>
  <c r="E45" i="5"/>
  <c r="F45" i="5"/>
  <c r="G45" i="5"/>
  <c r="H45" i="5"/>
  <c r="I45" i="5"/>
  <c r="J45" i="5"/>
  <c r="O45" i="5"/>
  <c r="P45" i="5"/>
  <c r="Q45" i="5"/>
  <c r="R45" i="5"/>
  <c r="S45" i="5"/>
  <c r="T45" i="5"/>
  <c r="C46" i="5"/>
  <c r="D46" i="5"/>
  <c r="E46" i="5"/>
  <c r="F46" i="5"/>
  <c r="G46" i="5"/>
  <c r="H46" i="5"/>
  <c r="I46" i="5"/>
  <c r="J46" i="5"/>
  <c r="O46" i="5"/>
  <c r="P46" i="5"/>
  <c r="Q46" i="5"/>
  <c r="R46" i="5"/>
  <c r="S46" i="5"/>
  <c r="T46" i="5"/>
  <c r="B30" i="5"/>
  <c r="B31" i="5"/>
  <c r="B32" i="5"/>
  <c r="B34" i="5"/>
  <c r="B35" i="5"/>
  <c r="B36" i="5"/>
  <c r="B37" i="5"/>
  <c r="B39" i="5"/>
  <c r="B40" i="5"/>
  <c r="B41" i="5"/>
  <c r="B42" i="5"/>
  <c r="B43" i="5"/>
  <c r="B44" i="5"/>
  <c r="B45" i="5"/>
  <c r="B46" i="5"/>
  <c r="B29" i="5"/>
  <c r="U21" i="5"/>
  <c r="T21" i="5"/>
  <c r="S21" i="5"/>
  <c r="R21" i="5"/>
  <c r="Q21" i="5"/>
  <c r="P21" i="5"/>
  <c r="O21" i="5"/>
  <c r="J21" i="5"/>
  <c r="I21" i="5"/>
  <c r="H21" i="5"/>
  <c r="G21" i="5"/>
  <c r="F21" i="5"/>
  <c r="E21" i="5"/>
  <c r="D21" i="5"/>
  <c r="C21" i="5"/>
  <c r="B21" i="5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2" i="1"/>
  <c r="AO42" i="5" l="1"/>
  <c r="AR37" i="5"/>
  <c r="M48" i="5"/>
  <c r="AR46" i="5"/>
  <c r="AR41" i="5"/>
  <c r="AR31" i="5"/>
  <c r="AP44" i="5"/>
  <c r="AP40" i="5"/>
  <c r="AP36" i="5"/>
  <c r="AP32" i="5"/>
  <c r="AQ46" i="5"/>
  <c r="AQ33" i="5"/>
  <c r="L48" i="5"/>
  <c r="AQ35" i="5"/>
  <c r="AO35" i="5"/>
  <c r="AP46" i="5"/>
  <c r="AP42" i="5"/>
  <c r="AP38" i="5"/>
  <c r="AP34" i="5"/>
  <c r="AP30" i="5"/>
  <c r="AR45" i="5"/>
  <c r="AO34" i="5"/>
  <c r="AQ36" i="5"/>
  <c r="AR40" i="5"/>
  <c r="AR30" i="5"/>
  <c r="AO31" i="5"/>
  <c r="AQ37" i="5"/>
  <c r="AR43" i="5"/>
  <c r="AR35" i="5"/>
  <c r="K48" i="5"/>
  <c r="AO36" i="5"/>
  <c r="AO32" i="5"/>
  <c r="AQ42" i="5"/>
  <c r="AO33" i="5"/>
  <c r="AO30" i="5"/>
  <c r="AQ43" i="5"/>
  <c r="AQ30" i="5"/>
  <c r="AP45" i="5"/>
  <c r="AP41" i="5"/>
  <c r="AP37" i="5"/>
  <c r="AP33" i="5"/>
  <c r="AR38" i="5"/>
  <c r="AQ38" i="5"/>
  <c r="AO46" i="5"/>
  <c r="AQ44" i="5"/>
  <c r="AQ31" i="5"/>
  <c r="AO44" i="5"/>
  <c r="AQ45" i="5"/>
  <c r="AQ32" i="5"/>
  <c r="AR33" i="5"/>
  <c r="AO45" i="5"/>
  <c r="AO43" i="5"/>
  <c r="AQ39" i="5"/>
  <c r="AR44" i="5"/>
  <c r="AR36" i="5"/>
  <c r="AO41" i="5"/>
  <c r="AQ40" i="5"/>
  <c r="AR39" i="5"/>
  <c r="AP43" i="5"/>
  <c r="AP39" i="5"/>
  <c r="AP35" i="5"/>
  <c r="AP31" i="5"/>
  <c r="AO40" i="5"/>
  <c r="AO39" i="5"/>
  <c r="AQ41" i="5"/>
  <c r="AO38" i="5"/>
  <c r="AQ34" i="5"/>
  <c r="AR42" i="5"/>
  <c r="AR34" i="5"/>
  <c r="AO37" i="5"/>
  <c r="AR32" i="5"/>
  <c r="Y48" i="10"/>
  <c r="I48" i="10"/>
  <c r="AL43" i="6"/>
  <c r="D40" i="11" s="1"/>
  <c r="N66" i="11" s="1"/>
  <c r="BM48" i="8"/>
  <c r="BJ48" i="8"/>
  <c r="AJ48" i="8"/>
  <c r="BP40" i="8"/>
  <c r="E37" i="11" s="1"/>
  <c r="AN48" i="8"/>
  <c r="BP32" i="8"/>
  <c r="E29" i="11" s="1"/>
  <c r="BB48" i="8"/>
  <c r="BP35" i="8"/>
  <c r="E32" i="11" s="1"/>
  <c r="BP36" i="8"/>
  <c r="E33" i="11" s="1"/>
  <c r="BA48" i="8"/>
  <c r="BN48" i="8"/>
  <c r="AL48" i="8"/>
  <c r="AR48" i="8"/>
  <c r="BF48" i="8"/>
  <c r="AH48" i="8"/>
  <c r="AT48" i="8"/>
  <c r="BO48" i="8"/>
  <c r="AM48" i="8"/>
  <c r="AS48" i="8"/>
  <c r="BI48" i="8"/>
  <c r="AI48" i="8"/>
  <c r="AO48" i="8"/>
  <c r="AZ48" i="8"/>
  <c r="AQ48" i="8"/>
  <c r="AK48" i="8"/>
  <c r="AP48" i="8"/>
  <c r="BP46" i="8"/>
  <c r="E43" i="11" s="1"/>
  <c r="BP44" i="8"/>
  <c r="E41" i="11" s="1"/>
  <c r="BP43" i="8"/>
  <c r="E40" i="11" s="1"/>
  <c r="BP42" i="8"/>
  <c r="E39" i="11" s="1"/>
  <c r="BP41" i="8"/>
  <c r="E38" i="11" s="1"/>
  <c r="BP38" i="8"/>
  <c r="E35" i="11" s="1"/>
  <c r="BP31" i="8"/>
  <c r="E28" i="11" s="1"/>
  <c r="N48" i="5"/>
  <c r="AM42" i="5"/>
  <c r="C39" i="11" s="1"/>
  <c r="M39" i="11" s="1"/>
  <c r="AM39" i="5"/>
  <c r="C36" i="11" s="1"/>
  <c r="M36" i="11" s="1"/>
  <c r="AM36" i="5"/>
  <c r="C33" i="11" s="1"/>
  <c r="AM34" i="5"/>
  <c r="C31" i="11" s="1"/>
  <c r="M31" i="11" s="1"/>
  <c r="AM31" i="5"/>
  <c r="C28" i="11" s="1"/>
  <c r="AM30" i="5"/>
  <c r="C27" i="11" s="1"/>
  <c r="AM46" i="5"/>
  <c r="C43" i="11" s="1"/>
  <c r="AF48" i="5"/>
  <c r="AM45" i="5"/>
  <c r="C42" i="11" s="1"/>
  <c r="M42" i="11" s="1"/>
  <c r="AM43" i="5"/>
  <c r="C40" i="11" s="1"/>
  <c r="AM37" i="5"/>
  <c r="C34" i="11" s="1"/>
  <c r="M34" i="11" s="1"/>
  <c r="AM44" i="5"/>
  <c r="C41" i="11" s="1"/>
  <c r="M41" i="11" s="1"/>
  <c r="AM40" i="10"/>
  <c r="F37" i="11" s="1"/>
  <c r="P37" i="11" s="1"/>
  <c r="W48" i="10"/>
  <c r="G48" i="10"/>
  <c r="J48" i="10"/>
  <c r="Z48" i="10"/>
  <c r="H48" i="10"/>
  <c r="AM37" i="10"/>
  <c r="F34" i="11" s="1"/>
  <c r="AM42" i="10"/>
  <c r="F39" i="11" s="1"/>
  <c r="K48" i="10"/>
  <c r="AA48" i="10"/>
  <c r="L48" i="10"/>
  <c r="AB48" i="10"/>
  <c r="AM43" i="10"/>
  <c r="F40" i="11" s="1"/>
  <c r="P40" i="11" s="1"/>
  <c r="AM33" i="10"/>
  <c r="F30" i="11" s="1"/>
  <c r="M48" i="10"/>
  <c r="AC48" i="10"/>
  <c r="AM45" i="10"/>
  <c r="F42" i="11" s="1"/>
  <c r="N48" i="10"/>
  <c r="AD48" i="10"/>
  <c r="AM32" i="10"/>
  <c r="F29" i="11" s="1"/>
  <c r="AM35" i="10"/>
  <c r="F32" i="11" s="1"/>
  <c r="AM46" i="10"/>
  <c r="F43" i="11" s="1"/>
  <c r="O48" i="10"/>
  <c r="AE48" i="10"/>
  <c r="AM34" i="10"/>
  <c r="F31" i="11" s="1"/>
  <c r="P48" i="10"/>
  <c r="AF48" i="10"/>
  <c r="Q48" i="10"/>
  <c r="AG48" i="10"/>
  <c r="AM44" i="10"/>
  <c r="F41" i="11" s="1"/>
  <c r="AM30" i="10"/>
  <c r="F27" i="11" s="1"/>
  <c r="R48" i="10"/>
  <c r="AH48" i="10"/>
  <c r="AM41" i="10"/>
  <c r="F38" i="11" s="1"/>
  <c r="C48" i="10"/>
  <c r="S48" i="10"/>
  <c r="AI48" i="10"/>
  <c r="AM38" i="10"/>
  <c r="F35" i="11" s="1"/>
  <c r="D48" i="10"/>
  <c r="T48" i="10"/>
  <c r="AJ48" i="10"/>
  <c r="AM36" i="10"/>
  <c r="F33" i="11" s="1"/>
  <c r="X48" i="10"/>
  <c r="E48" i="10"/>
  <c r="U48" i="10"/>
  <c r="AK48" i="10"/>
  <c r="AM39" i="10"/>
  <c r="F36" i="11" s="1"/>
  <c r="AM31" i="10"/>
  <c r="F28" i="11" s="1"/>
  <c r="F48" i="10"/>
  <c r="V48" i="10"/>
  <c r="AL48" i="10"/>
  <c r="B48" i="10"/>
  <c r="H48" i="9"/>
  <c r="X48" i="9"/>
  <c r="V48" i="9"/>
  <c r="AN48" i="9"/>
  <c r="AL48" i="9"/>
  <c r="AR42" i="9"/>
  <c r="G39" i="11" s="1"/>
  <c r="G48" i="9"/>
  <c r="W48" i="9"/>
  <c r="AM48" i="9"/>
  <c r="AR33" i="9"/>
  <c r="G30" i="11" s="1"/>
  <c r="AR45" i="9"/>
  <c r="G42" i="11" s="1"/>
  <c r="AR31" i="9"/>
  <c r="G28" i="11" s="1"/>
  <c r="Q28" i="11" s="1"/>
  <c r="AR34" i="9"/>
  <c r="G31" i="11" s="1"/>
  <c r="K48" i="9"/>
  <c r="AA48" i="9"/>
  <c r="AQ48" i="9"/>
  <c r="AR43" i="9"/>
  <c r="G40" i="11" s="1"/>
  <c r="Q40" i="11" s="1"/>
  <c r="L48" i="9"/>
  <c r="AB48" i="9"/>
  <c r="M48" i="9"/>
  <c r="AC48" i="9"/>
  <c r="AR46" i="9"/>
  <c r="G43" i="11" s="1"/>
  <c r="J48" i="9"/>
  <c r="N48" i="9"/>
  <c r="AD48" i="9"/>
  <c r="AR32" i="9"/>
  <c r="G29" i="11" s="1"/>
  <c r="AR35" i="9"/>
  <c r="G32" i="11" s="1"/>
  <c r="AR37" i="9"/>
  <c r="G34" i="11" s="1"/>
  <c r="O48" i="9"/>
  <c r="AE48" i="9"/>
  <c r="AR38" i="9"/>
  <c r="G35" i="11" s="1"/>
  <c r="P48" i="9"/>
  <c r="AF48" i="9"/>
  <c r="AR40" i="9"/>
  <c r="G37" i="11" s="1"/>
  <c r="Z48" i="9"/>
  <c r="Q48" i="9"/>
  <c r="AG48" i="9"/>
  <c r="AR41" i="9"/>
  <c r="G38" i="11" s="1"/>
  <c r="AR44" i="9"/>
  <c r="G41" i="11" s="1"/>
  <c r="AP48" i="9"/>
  <c r="AR30" i="9"/>
  <c r="G27" i="11" s="1"/>
  <c r="R48" i="9"/>
  <c r="AH48" i="9"/>
  <c r="C48" i="9"/>
  <c r="S48" i="9"/>
  <c r="AI48" i="9"/>
  <c r="D48" i="9"/>
  <c r="T48" i="9"/>
  <c r="AJ48" i="9"/>
  <c r="AR36" i="9"/>
  <c r="G33" i="11" s="1"/>
  <c r="E48" i="9"/>
  <c r="U48" i="9"/>
  <c r="AK48" i="9"/>
  <c r="I48" i="9"/>
  <c r="Y48" i="9"/>
  <c r="AO48" i="9"/>
  <c r="AR39" i="9"/>
  <c r="G36" i="11" s="1"/>
  <c r="B48" i="9"/>
  <c r="BP39" i="8"/>
  <c r="E36" i="11" s="1"/>
  <c r="BP30" i="8"/>
  <c r="E27" i="11" s="1"/>
  <c r="BP45" i="8"/>
  <c r="E42" i="11" s="1"/>
  <c r="BP33" i="8"/>
  <c r="E30" i="11" s="1"/>
  <c r="BP37" i="8"/>
  <c r="E34" i="11" s="1"/>
  <c r="BP34" i="8"/>
  <c r="E31" i="11" s="1"/>
  <c r="AG48" i="8"/>
  <c r="J48" i="8"/>
  <c r="U48" i="8"/>
  <c r="Z48" i="8"/>
  <c r="X48" i="8"/>
  <c r="W48" i="8"/>
  <c r="M48" i="8"/>
  <c r="I48" i="8"/>
  <c r="H48" i="8"/>
  <c r="B48" i="8"/>
  <c r="C48" i="8"/>
  <c r="D48" i="8"/>
  <c r="E48" i="8"/>
  <c r="F48" i="8"/>
  <c r="G48" i="8"/>
  <c r="V48" i="8"/>
  <c r="Y48" i="8"/>
  <c r="K48" i="8"/>
  <c r="AA48" i="8"/>
  <c r="L48" i="8"/>
  <c r="AB48" i="8"/>
  <c r="AC48" i="8"/>
  <c r="N48" i="8"/>
  <c r="AD48" i="8"/>
  <c r="O48" i="8"/>
  <c r="AE48" i="8"/>
  <c r="P48" i="8"/>
  <c r="AF48" i="8"/>
  <c r="R48" i="8"/>
  <c r="Q48" i="8"/>
  <c r="S48" i="8"/>
  <c r="T48" i="8"/>
  <c r="Q48" i="6"/>
  <c r="N48" i="6"/>
  <c r="F48" i="6"/>
  <c r="C48" i="6"/>
  <c r="D29" i="11"/>
  <c r="D34" i="11"/>
  <c r="D39" i="11"/>
  <c r="E48" i="6"/>
  <c r="V48" i="6"/>
  <c r="D33" i="11"/>
  <c r="P48" i="6"/>
  <c r="D38" i="11"/>
  <c r="D42" i="11"/>
  <c r="D43" i="11"/>
  <c r="T48" i="6"/>
  <c r="U48" i="6"/>
  <c r="G48" i="6"/>
  <c r="I48" i="6"/>
  <c r="D37" i="11"/>
  <c r="D36" i="11"/>
  <c r="D31" i="11"/>
  <c r="D30" i="11"/>
  <c r="J48" i="6"/>
  <c r="S48" i="6"/>
  <c r="B48" i="6"/>
  <c r="D32" i="11"/>
  <c r="O48" i="6"/>
  <c r="K48" i="6"/>
  <c r="D35" i="11"/>
  <c r="D27" i="11"/>
  <c r="H48" i="6"/>
  <c r="L48" i="6"/>
  <c r="R48" i="6"/>
  <c r="M48" i="6"/>
  <c r="D28" i="11"/>
  <c r="N54" i="11" s="1"/>
  <c r="D41" i="11"/>
  <c r="D48" i="6"/>
  <c r="AL48" i="5"/>
  <c r="AK48" i="5"/>
  <c r="AJ48" i="5"/>
  <c r="AM32" i="5"/>
  <c r="C29" i="11" s="1"/>
  <c r="M29" i="11" s="1"/>
  <c r="AI48" i="5"/>
  <c r="AM41" i="5"/>
  <c r="C38" i="11" s="1"/>
  <c r="M38" i="11" s="1"/>
  <c r="AM38" i="5"/>
  <c r="C35" i="11" s="1"/>
  <c r="M35" i="11" s="1"/>
  <c r="AH48" i="5"/>
  <c r="AM33" i="5"/>
  <c r="C30" i="11" s="1"/>
  <c r="M30" i="11" s="1"/>
  <c r="AM35" i="5"/>
  <c r="C32" i="11" s="1"/>
  <c r="M32" i="11" s="1"/>
  <c r="AG48" i="5"/>
  <c r="AM40" i="5"/>
  <c r="C37" i="11" s="1"/>
  <c r="M37" i="11" s="1"/>
  <c r="AE48" i="5"/>
  <c r="AB48" i="5"/>
  <c r="Y48" i="5"/>
  <c r="AD48" i="5"/>
  <c r="AA48" i="5"/>
  <c r="Z48" i="5"/>
  <c r="X48" i="5"/>
  <c r="W48" i="5"/>
  <c r="V48" i="5"/>
  <c r="G48" i="5"/>
  <c r="P48" i="5"/>
  <c r="U48" i="5"/>
  <c r="T48" i="5"/>
  <c r="S48" i="5"/>
  <c r="R48" i="5"/>
  <c r="Q48" i="5"/>
  <c r="O48" i="5"/>
  <c r="J48" i="5"/>
  <c r="I48" i="5"/>
  <c r="H48" i="5"/>
  <c r="F48" i="5"/>
  <c r="E48" i="5"/>
  <c r="D48" i="5"/>
  <c r="C48" i="5"/>
  <c r="B48" i="5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2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B20" i="1"/>
  <c r="R4" i="2"/>
  <c r="L54" i="11" s="1"/>
  <c r="R5" i="2"/>
  <c r="R6" i="2"/>
  <c r="R7" i="2"/>
  <c r="L57" i="11" s="1"/>
  <c r="R8" i="2"/>
  <c r="L58" i="11" s="1"/>
  <c r="R9" i="2"/>
  <c r="L59" i="11" s="1"/>
  <c r="R10" i="2"/>
  <c r="L60" i="11" s="1"/>
  <c r="R11" i="2"/>
  <c r="R12" i="2"/>
  <c r="R13" i="2"/>
  <c r="L63" i="11" s="1"/>
  <c r="R14" i="2"/>
  <c r="R15" i="2"/>
  <c r="R16" i="2"/>
  <c r="L66" i="11" s="1"/>
  <c r="R17" i="2"/>
  <c r="R18" i="2"/>
  <c r="L68" i="11" s="1"/>
  <c r="R19" i="2"/>
  <c r="L69" i="11" s="1"/>
  <c r="R3" i="2"/>
  <c r="L53" i="11" s="1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B21" i="2"/>
  <c r="C59" i="11" l="1"/>
  <c r="M33" i="11"/>
  <c r="M59" i="11" s="1"/>
  <c r="AR48" i="5"/>
  <c r="M28" i="11"/>
  <c r="M54" i="11" s="1"/>
  <c r="C66" i="11"/>
  <c r="M40" i="11"/>
  <c r="AQ48" i="5"/>
  <c r="AP48" i="5"/>
  <c r="C69" i="11"/>
  <c r="M43" i="11"/>
  <c r="AO48" i="5"/>
  <c r="M27" i="11"/>
  <c r="M53" i="11" s="1"/>
  <c r="Q66" i="11"/>
  <c r="O96" i="11"/>
  <c r="G63" i="11"/>
  <c r="Q37" i="11"/>
  <c r="Q41" i="11"/>
  <c r="G67" i="11"/>
  <c r="Q31" i="11"/>
  <c r="G57" i="11"/>
  <c r="G56" i="11"/>
  <c r="Q30" i="11"/>
  <c r="G58" i="11"/>
  <c r="Q32" i="11"/>
  <c r="G61" i="11"/>
  <c r="Q35" i="11"/>
  <c r="Q29" i="11"/>
  <c r="G55" i="11"/>
  <c r="Q39" i="11"/>
  <c r="G65" i="11"/>
  <c r="Q42" i="11"/>
  <c r="G68" i="11"/>
  <c r="G60" i="11"/>
  <c r="Q34" i="11"/>
  <c r="Q54" i="11"/>
  <c r="O84" i="11"/>
  <c r="G64" i="11"/>
  <c r="Q38" i="11"/>
  <c r="Q33" i="11"/>
  <c r="G59" i="11"/>
  <c r="Q43" i="11"/>
  <c r="G69" i="11"/>
  <c r="G62" i="11"/>
  <c r="Q36" i="11"/>
  <c r="Q27" i="11"/>
  <c r="G53" i="11"/>
  <c r="F55" i="11"/>
  <c r="P29" i="11"/>
  <c r="F69" i="11"/>
  <c r="P43" i="11"/>
  <c r="P32" i="11"/>
  <c r="F58" i="11"/>
  <c r="N93" i="11"/>
  <c r="P63" i="11"/>
  <c r="F54" i="11"/>
  <c r="P28" i="11"/>
  <c r="F56" i="11"/>
  <c r="P30" i="11"/>
  <c r="P35" i="11"/>
  <c r="F61" i="11"/>
  <c r="P66" i="11"/>
  <c r="N96" i="11"/>
  <c r="F65" i="11"/>
  <c r="P39" i="11"/>
  <c r="F64" i="11"/>
  <c r="P38" i="11"/>
  <c r="P36" i="11"/>
  <c r="F62" i="11"/>
  <c r="P34" i="11"/>
  <c r="F60" i="11"/>
  <c r="P42" i="11"/>
  <c r="F68" i="11"/>
  <c r="F67" i="11"/>
  <c r="P41" i="11"/>
  <c r="P33" i="11"/>
  <c r="F59" i="11"/>
  <c r="F57" i="11"/>
  <c r="P31" i="11"/>
  <c r="P27" i="11"/>
  <c r="F53" i="11"/>
  <c r="L55" i="11"/>
  <c r="B55" i="11"/>
  <c r="L65" i="11"/>
  <c r="L67" i="11"/>
  <c r="B68" i="11"/>
  <c r="L64" i="11"/>
  <c r="B57" i="11"/>
  <c r="B69" i="11"/>
  <c r="L56" i="11"/>
  <c r="B56" i="11"/>
  <c r="B65" i="11"/>
  <c r="B64" i="11"/>
  <c r="B59" i="11"/>
  <c r="B67" i="11"/>
  <c r="L62" i="11"/>
  <c r="B58" i="11"/>
  <c r="B62" i="11"/>
  <c r="L61" i="11"/>
  <c r="B61" i="11"/>
  <c r="B63" i="11"/>
  <c r="M84" i="11"/>
  <c r="O54" i="11"/>
  <c r="E57" i="11"/>
  <c r="E61" i="11"/>
  <c r="E60" i="11"/>
  <c r="E64" i="11"/>
  <c r="E56" i="11"/>
  <c r="E65" i="11"/>
  <c r="E68" i="11"/>
  <c r="M96" i="11"/>
  <c r="O66" i="11"/>
  <c r="M83" i="11"/>
  <c r="O53" i="11"/>
  <c r="O67" i="11"/>
  <c r="M97" i="11"/>
  <c r="E62" i="11"/>
  <c r="E69" i="11"/>
  <c r="O58" i="11"/>
  <c r="M88" i="11"/>
  <c r="O59" i="11"/>
  <c r="M89" i="11"/>
  <c r="E55" i="11"/>
  <c r="E63" i="11"/>
  <c r="N69" i="11"/>
  <c r="D69" i="11"/>
  <c r="N53" i="11"/>
  <c r="D53" i="11"/>
  <c r="N61" i="11"/>
  <c r="D61" i="11"/>
  <c r="N68" i="11"/>
  <c r="D68" i="11"/>
  <c r="D64" i="11"/>
  <c r="N64" i="11"/>
  <c r="D58" i="11"/>
  <c r="N58" i="11"/>
  <c r="D59" i="11"/>
  <c r="N59" i="11"/>
  <c r="D65" i="11"/>
  <c r="N65" i="11"/>
  <c r="D56" i="11"/>
  <c r="N56" i="11"/>
  <c r="D60" i="11"/>
  <c r="N60" i="11"/>
  <c r="D57" i="11"/>
  <c r="N57" i="11"/>
  <c r="N55" i="11"/>
  <c r="D55" i="11"/>
  <c r="N67" i="11"/>
  <c r="D67" i="11"/>
  <c r="D62" i="11"/>
  <c r="N62" i="11"/>
  <c r="N63" i="11"/>
  <c r="D63" i="11"/>
  <c r="C68" i="11"/>
  <c r="C57" i="11"/>
  <c r="C65" i="11"/>
  <c r="C62" i="11"/>
  <c r="C63" i="11"/>
  <c r="M68" i="11"/>
  <c r="C58" i="11"/>
  <c r="C56" i="11"/>
  <c r="C61" i="11"/>
  <c r="C64" i="11"/>
  <c r="C55" i="11"/>
  <c r="M57" i="11"/>
  <c r="M62" i="11"/>
  <c r="C67" i="11"/>
  <c r="C60" i="11"/>
  <c r="M65" i="11"/>
  <c r="M66" i="11"/>
  <c r="L96" i="11"/>
  <c r="L84" i="11" l="1"/>
  <c r="O91" i="11"/>
  <c r="Q61" i="11"/>
  <c r="Q58" i="11"/>
  <c r="O88" i="11"/>
  <c r="O99" i="11"/>
  <c r="Q69" i="11"/>
  <c r="Q68" i="11"/>
  <c r="O98" i="11"/>
  <c r="Q65" i="11"/>
  <c r="O95" i="11"/>
  <c r="Q55" i="11"/>
  <c r="O85" i="11"/>
  <c r="O83" i="11"/>
  <c r="Q53" i="11"/>
  <c r="Q64" i="11"/>
  <c r="O94" i="11"/>
  <c r="Q67" i="11"/>
  <c r="O97" i="11"/>
  <c r="Q59" i="11"/>
  <c r="O89" i="11"/>
  <c r="Q63" i="11"/>
  <c r="O93" i="11"/>
  <c r="Q62" i="11"/>
  <c r="O92" i="11"/>
  <c r="Q56" i="11"/>
  <c r="O86" i="11"/>
  <c r="Q57" i="11"/>
  <c r="O87" i="11"/>
  <c r="O90" i="11"/>
  <c r="Q60" i="11"/>
  <c r="P65" i="11"/>
  <c r="N95" i="11"/>
  <c r="P56" i="11"/>
  <c r="N86" i="11"/>
  <c r="N94" i="11"/>
  <c r="P64" i="11"/>
  <c r="P57" i="11"/>
  <c r="N87" i="11"/>
  <c r="N84" i="11"/>
  <c r="P54" i="11"/>
  <c r="P67" i="11"/>
  <c r="N97" i="11"/>
  <c r="P68" i="11"/>
  <c r="N98" i="11"/>
  <c r="N90" i="11"/>
  <c r="P60" i="11"/>
  <c r="P53" i="11"/>
  <c r="N83" i="11"/>
  <c r="N88" i="11"/>
  <c r="P58" i="11"/>
  <c r="P69" i="11"/>
  <c r="N99" i="11"/>
  <c r="P55" i="11"/>
  <c r="N85" i="11"/>
  <c r="N91" i="11"/>
  <c r="P61" i="11"/>
  <c r="P59" i="11"/>
  <c r="N89" i="11"/>
  <c r="N92" i="11"/>
  <c r="P62" i="11"/>
  <c r="L87" i="11"/>
  <c r="L98" i="11"/>
  <c r="L83" i="11"/>
  <c r="M93" i="11"/>
  <c r="O63" i="11"/>
  <c r="O56" i="11"/>
  <c r="M86" i="11"/>
  <c r="M95" i="11"/>
  <c r="O65" i="11"/>
  <c r="M99" i="11"/>
  <c r="O69" i="11"/>
  <c r="M94" i="11"/>
  <c r="O64" i="11"/>
  <c r="M85" i="11"/>
  <c r="O55" i="11"/>
  <c r="O62" i="11"/>
  <c r="M92" i="11"/>
  <c r="M90" i="11"/>
  <c r="O60" i="11"/>
  <c r="O61" i="11"/>
  <c r="M91" i="11"/>
  <c r="M98" i="11"/>
  <c r="O68" i="11"/>
  <c r="O57" i="11"/>
  <c r="M87" i="11"/>
  <c r="L95" i="11"/>
  <c r="L92" i="11"/>
  <c r="L99" i="11"/>
  <c r="M69" i="11"/>
  <c r="L89" i="11"/>
  <c r="M56" i="11"/>
  <c r="L86" i="11"/>
  <c r="L85" i="11"/>
  <c r="M55" i="11"/>
  <c r="M64" i="11"/>
  <c r="L94" i="11"/>
  <c r="M61" i="11"/>
  <c r="L91" i="11"/>
  <c r="M60" i="11"/>
  <c r="L90" i="11"/>
  <c r="L97" i="11"/>
  <c r="M67" i="11"/>
  <c r="L88" i="11"/>
  <c r="M58" i="11"/>
  <c r="M63" i="11"/>
  <c r="L93" i="11"/>
</calcChain>
</file>

<file path=xl/comments1.xml><?xml version="1.0" encoding="utf-8"?>
<comments xmlns="http://schemas.openxmlformats.org/spreadsheetml/2006/main">
  <authors>
    <author>tc={5D15D565-9A1E-4F66-B63F-A3309765EB9C}</author>
  </authors>
  <commentList>
    <comment ref="R2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Same as per BEng!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<sst xmlns="http://schemas.openxmlformats.org/spreadsheetml/2006/main" count="511" uniqueCount="275">
  <si>
    <t>Quantifying SDG Curriculum Alignment Using a Generative‑AI‑Assisted, Expert‑Validated Mapping Approach</t>
  </si>
  <si>
    <t>The following tabs contain the calculated SDG weights for each course with each program being assessed in itw own tab. B Architecture has multple tabs due to the comparison with the prior fully expert-based approach</t>
  </si>
  <si>
    <t>The first table of SDG weight at the top (rows 1-19) includes the raw, Chat gpt generated weights.</t>
  </si>
  <si>
    <t>The second table, below row 19, contains the revised weights after expert assessment. The SDG weights that were changed are colour coded in red.</t>
  </si>
  <si>
    <t>Simple statistics and charts are present in each tab, with overall analyses provided in Summary and Summary 2 tabs</t>
  </si>
  <si>
    <t>Core (200CP)</t>
  </si>
  <si>
    <t>Electives (40CP)</t>
  </si>
  <si>
    <t>SDG</t>
  </si>
  <si>
    <t>1901ENG</t>
  </si>
  <si>
    <t>1902ENG</t>
  </si>
  <si>
    <t>2903ENG</t>
  </si>
  <si>
    <t>2904ENG</t>
  </si>
  <si>
    <t>3905ENG</t>
  </si>
  <si>
    <t>3906ENG</t>
  </si>
  <si>
    <t>1908ENG</t>
  </si>
  <si>
    <t>1024ENG</t>
  </si>
  <si>
    <t>1801ENG</t>
  </si>
  <si>
    <t>1904ENG</t>
  </si>
  <si>
    <t>2908ENG</t>
  </si>
  <si>
    <t>2907ENG</t>
  </si>
  <si>
    <t>3904ENV</t>
  </si>
  <si>
    <t>3907ENG</t>
  </si>
  <si>
    <t>3908ENG</t>
  </si>
  <si>
    <t>1607ENG</t>
  </si>
  <si>
    <t>2656QCA</t>
  </si>
  <si>
    <t>2910ENV</t>
  </si>
  <si>
    <t>1037ENV</t>
  </si>
  <si>
    <t>3718LHS</t>
  </si>
  <si>
    <t>1605ENG</t>
  </si>
  <si>
    <t>2034LHS</t>
  </si>
  <si>
    <t>2032HSV</t>
  </si>
  <si>
    <t>3004ENG</t>
  </si>
  <si>
    <t>2904ENV</t>
  </si>
  <si>
    <t>%course-based</t>
  </si>
  <si>
    <t>Core (120CP)</t>
  </si>
  <si>
    <t>Flexible (20CP)</t>
  </si>
  <si>
    <t>Core Civil Eng (160CP)</t>
  </si>
  <si>
    <t>Core optionals Civil Eng (20CP)</t>
  </si>
  <si>
    <t>1017ENG</t>
  </si>
  <si>
    <t>1018ENG</t>
  </si>
  <si>
    <t>1010ENG</t>
  </si>
  <si>
    <t>1022ENG</t>
  </si>
  <si>
    <t>1020ENG</t>
  </si>
  <si>
    <t>1008ENG</t>
  </si>
  <si>
    <t>2205NSC</t>
  </si>
  <si>
    <t>6002ENG (40CP)</t>
  </si>
  <si>
    <t>1017SCG</t>
  </si>
  <si>
    <t>2107ENV</t>
  </si>
  <si>
    <t>2608ENG</t>
  </si>
  <si>
    <t>7402ENG </t>
  </si>
  <si>
    <t>1501ENG</t>
  </si>
  <si>
    <t>2101ENG</t>
  </si>
  <si>
    <t>2104ENG</t>
  </si>
  <si>
    <t>2103ENG</t>
  </si>
  <si>
    <t>2004ENG</t>
  </si>
  <si>
    <t>2102ENG</t>
  </si>
  <si>
    <t>3102ENG</t>
  </si>
  <si>
    <t>3101ENG</t>
  </si>
  <si>
    <t>2002ENG</t>
  </si>
  <si>
    <t>3107ENG</t>
  </si>
  <si>
    <t>3103ENG</t>
  </si>
  <si>
    <t>6106ENG</t>
  </si>
  <si>
    <t>3113ENG</t>
  </si>
  <si>
    <t>2105ENG</t>
  </si>
  <si>
    <t>6003ENG</t>
  </si>
  <si>
    <t>3115ENG</t>
  </si>
  <si>
    <t>6109ENG</t>
  </si>
  <si>
    <t>6110ENG</t>
  </si>
  <si>
    <t>6522ENG</t>
  </si>
  <si>
    <t>7252ENG</t>
  </si>
  <si>
    <t>7404ENG</t>
  </si>
  <si>
    <t>7415ENG</t>
  </si>
  <si>
    <t>7204ENG</t>
  </si>
  <si>
    <t>Core (ALL 240cp)</t>
  </si>
  <si>
    <t>Flexible (80CP)</t>
  </si>
  <si>
    <t>1604ENG</t>
  </si>
  <si>
    <t>1606ENG</t>
  </si>
  <si>
    <t>2607ENG</t>
  </si>
  <si>
    <t>3118ENG</t>
  </si>
  <si>
    <t>3607ENG</t>
  </si>
  <si>
    <t>3608ENG</t>
  </si>
  <si>
    <t>2606ENG</t>
  </si>
  <si>
    <t>3605ENG</t>
  </si>
  <si>
    <t>3606ENG</t>
  </si>
  <si>
    <t>6002ENG</t>
  </si>
  <si>
    <t>3604ENG</t>
  </si>
  <si>
    <t>6604ENG</t>
  </si>
  <si>
    <t>6605ENG</t>
  </si>
  <si>
    <t>2605ENG</t>
  </si>
  <si>
    <t>1004GBS</t>
  </si>
  <si>
    <t>1007GBS</t>
  </si>
  <si>
    <t>1008GBS</t>
  </si>
  <si>
    <t>1043SCG</t>
  </si>
  <si>
    <t>2009THS</t>
  </si>
  <si>
    <t>2043IBA</t>
  </si>
  <si>
    <t>2128IBA</t>
  </si>
  <si>
    <t>2155IBA</t>
  </si>
  <si>
    <t>2211AFE</t>
  </si>
  <si>
    <t>3220THS</t>
  </si>
  <si>
    <t>6207ENG</t>
  </si>
  <si>
    <t>Core all 80CP</t>
  </si>
  <si>
    <t>Major Primary (all) 170CP</t>
  </si>
  <si>
    <t>Major early childhood all 70CP</t>
  </si>
  <si>
    <t>Major primary English education all 70CP</t>
  </si>
  <si>
    <t>Major primary health and physical education all 70CP</t>
  </si>
  <si>
    <t>Major primary mathematics education all 70CP</t>
  </si>
  <si>
    <t>Major primary science education all 70CP</t>
  </si>
  <si>
    <t>Major primary special needs education all 70CP</t>
  </si>
  <si>
    <t>1399EDN</t>
  </si>
  <si>
    <t>1499EDN</t>
  </si>
  <si>
    <t>1199END</t>
  </si>
  <si>
    <t>1599EDN</t>
  </si>
  <si>
    <t>1299EDN</t>
  </si>
  <si>
    <t>1799EDN</t>
  </si>
  <si>
    <t>1699EDN</t>
  </si>
  <si>
    <t>1999EDN</t>
  </si>
  <si>
    <t>2091EDN</t>
  </si>
  <si>
    <t>2103EDN</t>
  </si>
  <si>
    <t>2213EDN</t>
  </si>
  <si>
    <t>2999EDN</t>
  </si>
  <si>
    <t>3203EDN</t>
  </si>
  <si>
    <t>2019EDN</t>
  </si>
  <si>
    <t>2105EDN</t>
  </si>
  <si>
    <t>2013EDN</t>
  </si>
  <si>
    <t>4299EDN</t>
  </si>
  <si>
    <t>2611EDN</t>
  </si>
  <si>
    <t>3029EDN</t>
  </si>
  <si>
    <t>4399EDN</t>
  </si>
  <si>
    <t>2092EDN</t>
  </si>
  <si>
    <t>4091EDN</t>
  </si>
  <si>
    <t>4888EDN</t>
  </si>
  <si>
    <t>4899EDN</t>
  </si>
  <si>
    <t>3402EDN</t>
  </si>
  <si>
    <t>2024HSV</t>
  </si>
  <si>
    <t>4105EDN</t>
  </si>
  <si>
    <t>3235EDN</t>
  </si>
  <si>
    <t>3401EDN</t>
  </si>
  <si>
    <t>3405EDN</t>
  </si>
  <si>
    <t>3403EDN</t>
  </si>
  <si>
    <t>2244EDN</t>
  </si>
  <si>
    <t>3999EDN</t>
  </si>
  <si>
    <t>3300EDN</t>
  </si>
  <si>
    <t>3412EDN</t>
  </si>
  <si>
    <t>3611EDN</t>
  </si>
  <si>
    <t>4110EDN</t>
  </si>
  <si>
    <t>3081EDN</t>
  </si>
  <si>
    <t>2084EDN</t>
  </si>
  <si>
    <t>3084EDN</t>
  </si>
  <si>
    <t>4082EDN</t>
  </si>
  <si>
    <t>3024EDN</t>
  </si>
  <si>
    <t>2003EDN</t>
  </si>
  <si>
    <t>3032EDN</t>
  </si>
  <si>
    <t>4816EDN</t>
  </si>
  <si>
    <t>2161EDN</t>
  </si>
  <si>
    <t>3232EDN</t>
  </si>
  <si>
    <t>4204EDN</t>
  </si>
  <si>
    <t>3316EDN</t>
  </si>
  <si>
    <t>3107EDN</t>
  </si>
  <si>
    <t>Core (280CP)</t>
  </si>
  <si>
    <t>Flexible (40CP)</t>
  </si>
  <si>
    <t>1207AHS</t>
  </si>
  <si>
    <t>1014MSC</t>
  </si>
  <si>
    <t>1008HSV</t>
  </si>
  <si>
    <t>1006MSC</t>
  </si>
  <si>
    <t>1017MSC</t>
  </si>
  <si>
    <t>1206AHS</t>
  </si>
  <si>
    <t>1015MSC</t>
  </si>
  <si>
    <t>1005MSC</t>
  </si>
  <si>
    <t>1205MED</t>
  </si>
  <si>
    <t>2214MED</t>
  </si>
  <si>
    <t>2012AHS</t>
  </si>
  <si>
    <t>2008MSC</t>
  </si>
  <si>
    <t>2210AHS</t>
  </si>
  <si>
    <t>3121FPH</t>
  </si>
  <si>
    <t>2220AHS</t>
  </si>
  <si>
    <t>2011MSC</t>
  </si>
  <si>
    <t>2002MSC</t>
  </si>
  <si>
    <t>6323AHS</t>
  </si>
  <si>
    <t>3101AHS</t>
  </si>
  <si>
    <t>3104AHS</t>
  </si>
  <si>
    <t>3144AHS</t>
  </si>
  <si>
    <t>6105AHS</t>
  </si>
  <si>
    <t>3103AHS</t>
  </si>
  <si>
    <t>3102AHS</t>
  </si>
  <si>
    <t>3100AHS</t>
  </si>
  <si>
    <t>6110AHS</t>
  </si>
  <si>
    <t>6114AHS</t>
  </si>
  <si>
    <t>1001MSC</t>
  </si>
  <si>
    <t>3138AHS</t>
  </si>
  <si>
    <t>2098MKT</t>
  </si>
  <si>
    <t>3008AHS</t>
  </si>
  <si>
    <t>6115AHS</t>
  </si>
  <si>
    <t>2218MED</t>
  </si>
  <si>
    <t>2001AHS</t>
  </si>
  <si>
    <t>5002MED</t>
  </si>
  <si>
    <t>6301AHS_P1</t>
  </si>
  <si>
    <t>6301AHS_P2</t>
  </si>
  <si>
    <t>`</t>
  </si>
  <si>
    <t>Core (100CP)</t>
  </si>
  <si>
    <t>Core Major - Marketing (60CP)</t>
  </si>
  <si>
    <t>Core Major - Finance (60CP)</t>
  </si>
  <si>
    <t>Core Major - Sustainable Business (60CP)</t>
  </si>
  <si>
    <t>Electives (80CP)</t>
  </si>
  <si>
    <t>1005GBS</t>
  </si>
  <si>
    <t>1006GBS</t>
  </si>
  <si>
    <t>1009GBS</t>
  </si>
  <si>
    <t>2101GBS</t>
  </si>
  <si>
    <t>2102GBS</t>
  </si>
  <si>
    <t>3104GBS</t>
  </si>
  <si>
    <t>3103GBS</t>
  </si>
  <si>
    <t>2004MKT</t>
  </si>
  <si>
    <t>2034MKT</t>
  </si>
  <si>
    <t>2029MKT</t>
  </si>
  <si>
    <t>3006MKT</t>
  </si>
  <si>
    <t>3038MKT</t>
  </si>
  <si>
    <t>3028MKT</t>
  </si>
  <si>
    <t>2204AFE</t>
  </si>
  <si>
    <t>2201AFE</t>
  </si>
  <si>
    <t>2206AFE</t>
  </si>
  <si>
    <t>3224AFE</t>
  </si>
  <si>
    <t>3208AFE</t>
  </si>
  <si>
    <t>3233AFE</t>
  </si>
  <si>
    <t>2101GIR</t>
  </si>
  <si>
    <t>2045IBA</t>
  </si>
  <si>
    <t>3055MKT</t>
  </si>
  <si>
    <t>3038IBA</t>
  </si>
  <si>
    <t>3006IBA</t>
  </si>
  <si>
    <t>3002LFC</t>
  </si>
  <si>
    <t>1000GBS</t>
  </si>
  <si>
    <t>1029LHS</t>
  </si>
  <si>
    <t>3029MKT</t>
  </si>
  <si>
    <t>3004GBS</t>
  </si>
  <si>
    <t>3100GBS</t>
  </si>
  <si>
    <t>3003GBS</t>
  </si>
  <si>
    <t>3001GBS</t>
  </si>
  <si>
    <t>1020HSV</t>
  </si>
  <si>
    <t>2111LHS</t>
  </si>
  <si>
    <t>2550LHS</t>
  </si>
  <si>
    <t>2814ICT</t>
  </si>
  <si>
    <t>3517LHS</t>
  </si>
  <si>
    <t>3110MED</t>
  </si>
  <si>
    <t>Total, before feedback</t>
  </si>
  <si>
    <t>Course-averaged, before feedback</t>
  </si>
  <si>
    <t>B Arch</t>
  </si>
  <si>
    <t>B Eng</t>
  </si>
  <si>
    <t>B CM</t>
  </si>
  <si>
    <t>B Edu</t>
  </si>
  <si>
    <t>B Nut</t>
  </si>
  <si>
    <t>B Bus</t>
  </si>
  <si>
    <t>Total, after feedback</t>
  </si>
  <si>
    <t>Course-averaged, after feedback</t>
  </si>
  <si>
    <t>% variation</t>
  </si>
  <si>
    <t>course averaged variation</t>
  </si>
  <si>
    <t>Sciences</t>
  </si>
  <si>
    <t>AEL</t>
  </si>
  <si>
    <t>Health</t>
  </si>
  <si>
    <t>Business</t>
  </si>
  <si>
    <t>B Civil Eng (Honours)</t>
  </si>
  <si>
    <t>B Construction Management (Honours)</t>
  </si>
  <si>
    <t>B Education</t>
  </si>
  <si>
    <t>B Nutrition</t>
  </si>
  <si>
    <t>B Business</t>
  </si>
  <si>
    <t>Core (240CP)</t>
  </si>
  <si>
    <t>Core (80CP)</t>
  </si>
  <si>
    <t>Major early childhood (70CP)</t>
  </si>
  <si>
    <t>Major primary English education (70CP)</t>
  </si>
  <si>
    <t>Major primary health and physical education (70CP)</t>
  </si>
  <si>
    <t>Major primary mathematics education (70CP)</t>
  </si>
  <si>
    <t>Major primary science education (70CP)</t>
  </si>
  <si>
    <t>Major primary special needs education (70CP)</t>
  </si>
  <si>
    <t>ST Dev</t>
  </si>
  <si>
    <t>Component</t>
  </si>
  <si>
    <t>Mean</t>
  </si>
  <si>
    <t>SD</t>
  </si>
  <si>
    <t>SUPPLEMENTARY MATERIAL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</si>
</sst>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2" fontId="0" fillId="0" borderId="0" xfId="0" applyNumberFormat="1"/>
    <xf numFmtId="9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0" fontId="3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C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17/06/relationships/rdRichValue" Target="richData/rdrichvalu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New!$B$2:$Q$2</c:f>
              <c:strCache>
                <c:ptCount val="16"/>
                <c:pt idx="0">
                  <c:v>1901ENG</c:v>
                </c:pt>
                <c:pt idx="1">
                  <c:v>1902ENG</c:v>
                </c:pt>
                <c:pt idx="2">
                  <c:v>2903ENG</c:v>
                </c:pt>
                <c:pt idx="3">
                  <c:v>2904ENG</c:v>
                </c:pt>
                <c:pt idx="4">
                  <c:v>3905ENG</c:v>
                </c:pt>
                <c:pt idx="5">
                  <c:v>3906ENG</c:v>
                </c:pt>
                <c:pt idx="6">
                  <c:v>1908ENG</c:v>
                </c:pt>
                <c:pt idx="7">
                  <c:v>1037ENV</c:v>
                </c:pt>
                <c:pt idx="8">
                  <c:v>1801ENG</c:v>
                </c:pt>
                <c:pt idx="9">
                  <c:v>1904ENG</c:v>
                </c:pt>
                <c:pt idx="10">
                  <c:v>2908ENG</c:v>
                </c:pt>
                <c:pt idx="11">
                  <c:v>2907ENG</c:v>
                </c:pt>
                <c:pt idx="12">
                  <c:v>2904ENV</c:v>
                </c:pt>
                <c:pt idx="13">
                  <c:v>3904ENV</c:v>
                </c:pt>
                <c:pt idx="14">
                  <c:v>3907ENG</c:v>
                </c:pt>
                <c:pt idx="15">
                  <c:v>3908ENG</c:v>
                </c:pt>
              </c:strCache>
            </c:strRef>
          </c:cat>
          <c:val>
            <c:numRef>
              <c:f>New!$B$21:$Q$21</c:f>
              <c:numCache>
                <c:formatCode>General</c:formatCode>
                <c:ptCount val="16"/>
                <c:pt idx="0">
                  <c:v>4.3</c:v>
                </c:pt>
                <c:pt idx="1">
                  <c:v>3.6999999999999997</c:v>
                </c:pt>
                <c:pt idx="2">
                  <c:v>3.6999999999999997</c:v>
                </c:pt>
                <c:pt idx="3">
                  <c:v>2.9999999999999996</c:v>
                </c:pt>
                <c:pt idx="4">
                  <c:v>2.6</c:v>
                </c:pt>
                <c:pt idx="5">
                  <c:v>2.6</c:v>
                </c:pt>
                <c:pt idx="6">
                  <c:v>1.1000000000000001</c:v>
                </c:pt>
                <c:pt idx="7">
                  <c:v>1</c:v>
                </c:pt>
                <c:pt idx="8">
                  <c:v>3</c:v>
                </c:pt>
                <c:pt idx="9">
                  <c:v>3.1</c:v>
                </c:pt>
                <c:pt idx="10">
                  <c:v>2.5000000000000004</c:v>
                </c:pt>
                <c:pt idx="11">
                  <c:v>2.8000000000000003</c:v>
                </c:pt>
                <c:pt idx="12">
                  <c:v>5.0000000000000009</c:v>
                </c:pt>
                <c:pt idx="13">
                  <c:v>5.0000000000000009</c:v>
                </c:pt>
                <c:pt idx="14">
                  <c:v>2.5</c:v>
                </c:pt>
                <c:pt idx="15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14-436B-A64D-B50E6246929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394816"/>
        <c:axId val="-1446396992"/>
      </c:lineChart>
      <c:lineChart>
        <c:grouping val="standard"/>
        <c:varyColors val="0"/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Old!$B$20:$Q$20</c:f>
              <c:numCache>
                <c:formatCode>General</c:formatCode>
                <c:ptCount val="16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107</c:v>
                </c:pt>
                <c:pt idx="4">
                  <c:v>16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  <c:pt idx="9">
                  <c:v>9</c:v>
                </c:pt>
                <c:pt idx="10">
                  <c:v>0</c:v>
                </c:pt>
                <c:pt idx="11">
                  <c:v>19</c:v>
                </c:pt>
                <c:pt idx="12">
                  <c:v>146</c:v>
                </c:pt>
                <c:pt idx="13">
                  <c:v>81</c:v>
                </c:pt>
                <c:pt idx="14">
                  <c:v>6</c:v>
                </c:pt>
                <c:pt idx="15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4-436B-A64D-B50E6246929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401344"/>
        <c:axId val="-1446404608"/>
      </c:lineChart>
      <c:catAx>
        <c:axId val="-14463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6992"/>
        <c:crosses val="autoZero"/>
        <c:auto val="1"/>
        <c:lblAlgn val="ctr"/>
        <c:lblOffset val="100"/>
        <c:noMultiLvlLbl val="0"/>
      </c:catAx>
      <c:valAx>
        <c:axId val="-1446396992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4816"/>
        <c:crosses val="autoZero"/>
        <c:crossBetween val="between"/>
      </c:valAx>
      <c:valAx>
        <c:axId val="-144640460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401344"/>
        <c:crosses val="max"/>
        <c:crossBetween val="between"/>
      </c:valAx>
      <c:catAx>
        <c:axId val="-1446401344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46404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Summary!$L$26</c:f>
              <c:strCache>
                <c:ptCount val="1"/>
                <c:pt idx="0">
                  <c:v>B Arch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Summary!$K$27:$K$43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Summary!$L$27:$L$43</c:f>
              <c:numCache>
                <c:formatCode>0.00</c:formatCode>
                <c:ptCount val="17"/>
                <c:pt idx="0">
                  <c:v>1.6666666666666666E-2</c:v>
                </c:pt>
                <c:pt idx="1">
                  <c:v>0</c:v>
                </c:pt>
                <c:pt idx="2">
                  <c:v>0.19166666666666665</c:v>
                </c:pt>
                <c:pt idx="3">
                  <c:v>0.47916666666666674</c:v>
                </c:pt>
                <c:pt idx="4">
                  <c:v>4.1666666666666664E-2</c:v>
                </c:pt>
                <c:pt idx="5">
                  <c:v>5.000000000000001E-2</c:v>
                </c:pt>
                <c:pt idx="6">
                  <c:v>0.17083333333333336</c:v>
                </c:pt>
                <c:pt idx="7">
                  <c:v>4.9999999999999996E-2</c:v>
                </c:pt>
                <c:pt idx="8">
                  <c:v>0.27500000000000002</c:v>
                </c:pt>
                <c:pt idx="9">
                  <c:v>0.17500000000000002</c:v>
                </c:pt>
                <c:pt idx="10">
                  <c:v>0.47499999999999992</c:v>
                </c:pt>
                <c:pt idx="11">
                  <c:v>0.20416666666666669</c:v>
                </c:pt>
                <c:pt idx="12">
                  <c:v>0.27083333333333331</c:v>
                </c:pt>
                <c:pt idx="13">
                  <c:v>0</c:v>
                </c:pt>
                <c:pt idx="14">
                  <c:v>8.3333333333333329E-2</c:v>
                </c:pt>
                <c:pt idx="15">
                  <c:v>0.20416666666666669</c:v>
                </c:pt>
                <c:pt idx="16">
                  <c:v>8.3333333333333332E-3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EB-4006-97F7-F436CCE00B4E}"/>
            </c:ext>
          </c:extLst>
        </c:ser>
        <c:ser>
          <c:idx val="1"/>
          <c:order val="1"/>
          <c:tx>
            <c:strRef>
              <c:f>Summary!$M$26</c:f>
              <c:strCache>
                <c:ptCount val="1"/>
                <c:pt idx="0">
                  <c:v>B Eng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Summary!$M$27:$M$43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9.4444444444444456E-2</c:v>
                </c:pt>
                <c:pt idx="3">
                  <c:v>0.82083333333333364</c:v>
                </c:pt>
                <c:pt idx="4">
                  <c:v>2.5000000000000005E-2</c:v>
                </c:pt>
                <c:pt idx="5">
                  <c:v>0.18194444444444444</c:v>
                </c:pt>
                <c:pt idx="6">
                  <c:v>1.8055555555555557E-2</c:v>
                </c:pt>
                <c:pt idx="7">
                  <c:v>0.12083333333333332</c:v>
                </c:pt>
                <c:pt idx="8">
                  <c:v>0.70694444444444426</c:v>
                </c:pt>
                <c:pt idx="9">
                  <c:v>2.7777777777777776E-2</c:v>
                </c:pt>
                <c:pt idx="10">
                  <c:v>0.4861111111111111</c:v>
                </c:pt>
                <c:pt idx="11">
                  <c:v>0.23750000000000002</c:v>
                </c:pt>
                <c:pt idx="12">
                  <c:v>0.2902777777777778</c:v>
                </c:pt>
                <c:pt idx="13">
                  <c:v>2.5000000000000001E-2</c:v>
                </c:pt>
                <c:pt idx="14">
                  <c:v>5.2777777777777778E-2</c:v>
                </c:pt>
                <c:pt idx="15">
                  <c:v>1.1111111111111112E-2</c:v>
                </c:pt>
                <c:pt idx="16">
                  <c:v>6.8055555555555564E-2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3EB-4006-97F7-F436CCE00B4E}"/>
            </c:ext>
          </c:extLst>
        </c:ser>
        <c:ser>
          <c:idx val="2"/>
          <c:order val="2"/>
          <c:tx>
            <c:strRef>
              <c:f>Summary!$N$26</c:f>
              <c:strCache>
                <c:ptCount val="1"/>
                <c:pt idx="0">
                  <c:v>B CM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Summary!$N$27:$N$43</c:f>
              <c:numCache>
                <c:formatCode>0.00</c:formatCode>
                <c:ptCount val="17"/>
                <c:pt idx="0">
                  <c:v>3.0555555555555558E-2</c:v>
                </c:pt>
                <c:pt idx="1">
                  <c:v>8.333333333333335E-3</c:v>
                </c:pt>
                <c:pt idx="2">
                  <c:v>0.14444444444444446</c:v>
                </c:pt>
                <c:pt idx="3">
                  <c:v>0.41944444444444451</c:v>
                </c:pt>
                <c:pt idx="4">
                  <c:v>2.222222222222222E-2</c:v>
                </c:pt>
                <c:pt idx="5">
                  <c:v>8.3333333333333343E-2</c:v>
                </c:pt>
                <c:pt idx="6">
                  <c:v>0.11666666666666667</c:v>
                </c:pt>
                <c:pt idx="7">
                  <c:v>0.44166666666666665</c:v>
                </c:pt>
                <c:pt idx="8">
                  <c:v>0.56388888888888877</c:v>
                </c:pt>
                <c:pt idx="9">
                  <c:v>4.7222222222222228E-2</c:v>
                </c:pt>
                <c:pt idx="10">
                  <c:v>0.31666666666666665</c:v>
                </c:pt>
                <c:pt idx="11">
                  <c:v>0.36111111111111105</c:v>
                </c:pt>
                <c:pt idx="12">
                  <c:v>0.19166666666666665</c:v>
                </c:pt>
                <c:pt idx="13">
                  <c:v>2.7777777777777776E-2</c:v>
                </c:pt>
                <c:pt idx="14">
                  <c:v>9.7222222222222224E-2</c:v>
                </c:pt>
                <c:pt idx="15">
                  <c:v>0.21388888888888891</c:v>
                </c:pt>
                <c:pt idx="16">
                  <c:v>0.2277777777777778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3EB-4006-97F7-F436CCE00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60992"/>
        <c:axId val="-1446260448"/>
      </c:radarChart>
      <c:catAx>
        <c:axId val="-144626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60448"/>
        <c:crosses val="autoZero"/>
        <c:auto val="1"/>
        <c:lblAlgn val="ctr"/>
        <c:lblOffset val="100"/>
        <c:noMultiLvlLbl val="0"/>
      </c:catAx>
      <c:valAx>
        <c:axId val="-144626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6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tx>
            <c:strRef>
              <c:f>Summary!$O$26</c:f>
              <c:strCache>
                <c:ptCount val="1"/>
                <c:pt idx="0">
                  <c:v>B Edu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Summary!$O$27:$O$43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0.28106060606060612</c:v>
                </c:pt>
                <c:pt idx="3">
                  <c:v>0.94848484848484815</c:v>
                </c:pt>
                <c:pt idx="4">
                  <c:v>0.20833333333333331</c:v>
                </c:pt>
                <c:pt idx="5">
                  <c:v>0</c:v>
                </c:pt>
                <c:pt idx="6">
                  <c:v>0</c:v>
                </c:pt>
                <c:pt idx="7">
                  <c:v>3.3333333333333326E-2</c:v>
                </c:pt>
                <c:pt idx="8">
                  <c:v>7.8787878787878796E-2</c:v>
                </c:pt>
                <c:pt idx="9">
                  <c:v>0.4954545454545457</c:v>
                </c:pt>
                <c:pt idx="10">
                  <c:v>1.8181818181818184E-2</c:v>
                </c:pt>
                <c:pt idx="11">
                  <c:v>1.0606060606060605E-2</c:v>
                </c:pt>
                <c:pt idx="12">
                  <c:v>1.6666666666666666E-2</c:v>
                </c:pt>
                <c:pt idx="13">
                  <c:v>0</c:v>
                </c:pt>
                <c:pt idx="14">
                  <c:v>0</c:v>
                </c:pt>
                <c:pt idx="15">
                  <c:v>0.17575757575757575</c:v>
                </c:pt>
                <c:pt idx="16">
                  <c:v>7.8030303030303033E-2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3F7-46A7-AB27-9C1725AA9BDE}"/>
            </c:ext>
          </c:extLst>
        </c:ser>
        <c:ser>
          <c:idx val="4"/>
          <c:order val="1"/>
          <c:tx>
            <c:strRef>
              <c:f>Summary!$P$26</c:f>
              <c:strCache>
                <c:ptCount val="1"/>
                <c:pt idx="0">
                  <c:v>B Nut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Summary!$P$27:$P$43</c:f>
              <c:numCache>
                <c:formatCode>0.00</c:formatCode>
                <c:ptCount val="17"/>
                <c:pt idx="0">
                  <c:v>2.7027027027027029E-3</c:v>
                </c:pt>
                <c:pt idx="1">
                  <c:v>0.18378378378378377</c:v>
                </c:pt>
                <c:pt idx="2">
                  <c:v>0.77027027027027029</c:v>
                </c:pt>
                <c:pt idx="3">
                  <c:v>0.59459459459459474</c:v>
                </c:pt>
                <c:pt idx="4">
                  <c:v>8.6486486486486491E-2</c:v>
                </c:pt>
                <c:pt idx="5">
                  <c:v>1.3513513513513514E-2</c:v>
                </c:pt>
                <c:pt idx="6">
                  <c:v>0</c:v>
                </c:pt>
                <c:pt idx="7">
                  <c:v>0.16216216216216217</c:v>
                </c:pt>
                <c:pt idx="8">
                  <c:v>0.14594594594594595</c:v>
                </c:pt>
                <c:pt idx="9">
                  <c:v>0.31216216216216219</c:v>
                </c:pt>
                <c:pt idx="10">
                  <c:v>0</c:v>
                </c:pt>
                <c:pt idx="11">
                  <c:v>7.0270270270270274E-2</c:v>
                </c:pt>
                <c:pt idx="12">
                  <c:v>1.6216216216216217E-2</c:v>
                </c:pt>
                <c:pt idx="13">
                  <c:v>0</c:v>
                </c:pt>
                <c:pt idx="14">
                  <c:v>5.4054054054054057E-3</c:v>
                </c:pt>
                <c:pt idx="15">
                  <c:v>4.3243243243243246E-2</c:v>
                </c:pt>
                <c:pt idx="16">
                  <c:v>0.27297297297297296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3F7-46A7-AB27-9C1725AA9BDE}"/>
            </c:ext>
          </c:extLst>
        </c:ser>
        <c:ser>
          <c:idx val="5"/>
          <c:order val="2"/>
          <c:tx>
            <c:strRef>
              <c:f>Summary!$Q$26</c:f>
              <c:strCache>
                <c:ptCount val="1"/>
                <c:pt idx="0">
                  <c:v>B Bus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Summary!$Q$27:$Q$43</c:f>
              <c:numCache>
                <c:formatCode>0.00</c:formatCode>
                <c:ptCount val="17"/>
                <c:pt idx="0">
                  <c:v>4.5238095238095237E-2</c:v>
                </c:pt>
                <c:pt idx="1">
                  <c:v>0</c:v>
                </c:pt>
                <c:pt idx="2">
                  <c:v>5.7142857142857141E-2</c:v>
                </c:pt>
                <c:pt idx="3">
                  <c:v>0.48809523809523803</c:v>
                </c:pt>
                <c:pt idx="4">
                  <c:v>4.2857142857142851E-2</c:v>
                </c:pt>
                <c:pt idx="5">
                  <c:v>1.6666666666666666E-2</c:v>
                </c:pt>
                <c:pt idx="6">
                  <c:v>1.9047619047619049E-2</c:v>
                </c:pt>
                <c:pt idx="7">
                  <c:v>0.49523809523809509</c:v>
                </c:pt>
                <c:pt idx="8">
                  <c:v>0.24047619047619043</c:v>
                </c:pt>
                <c:pt idx="9">
                  <c:v>0.27380952380952384</c:v>
                </c:pt>
                <c:pt idx="10">
                  <c:v>5.4761904761904755E-2</c:v>
                </c:pt>
                <c:pt idx="11">
                  <c:v>0.27142857142857146</c:v>
                </c:pt>
                <c:pt idx="12">
                  <c:v>6.1904761904761907E-2</c:v>
                </c:pt>
                <c:pt idx="13">
                  <c:v>0</c:v>
                </c:pt>
                <c:pt idx="14">
                  <c:v>9.5238095238095247E-3</c:v>
                </c:pt>
                <c:pt idx="15">
                  <c:v>0.19523809523809521</c:v>
                </c:pt>
                <c:pt idx="16">
                  <c:v>0.19523809523809521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3F7-46A7-AB27-9C1725AA9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59360"/>
        <c:axId val="-1446257184"/>
      </c:radarChart>
      <c:catAx>
        <c:axId val="-144625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57184"/>
        <c:crosses val="autoZero"/>
        <c:auto val="1"/>
        <c:lblAlgn val="ctr"/>
        <c:lblOffset val="100"/>
        <c:noMultiLvlLbl val="0"/>
      </c:catAx>
      <c:valAx>
        <c:axId val="-14462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5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Summary!$L$52</c:f>
              <c:strCache>
                <c:ptCount val="1"/>
                <c:pt idx="0">
                  <c:v>B Arch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Summary!$L$53:$L$69</c:f>
              <c:numCache>
                <c:formatCode>0.00</c:formatCode>
                <c:ptCount val="17"/>
                <c:pt idx="0">
                  <c:v>4.1666666666666675E-3</c:v>
                </c:pt>
                <c:pt idx="1">
                  <c:v>0</c:v>
                </c:pt>
                <c:pt idx="2">
                  <c:v>-4.1666666666666796E-3</c:v>
                </c:pt>
                <c:pt idx="3">
                  <c:v>3.3333333333333381E-2</c:v>
                </c:pt>
                <c:pt idx="4">
                  <c:v>4.1666666666666657E-3</c:v>
                </c:pt>
                <c:pt idx="5">
                  <c:v>-4.1666666666666588E-3</c:v>
                </c:pt>
                <c:pt idx="6">
                  <c:v>0.11250000000000004</c:v>
                </c:pt>
                <c:pt idx="7">
                  <c:v>0</c:v>
                </c:pt>
                <c:pt idx="8">
                  <c:v>-5.4166666666666641E-2</c:v>
                </c:pt>
                <c:pt idx="9">
                  <c:v>-4.9999999999999961E-2</c:v>
                </c:pt>
                <c:pt idx="10">
                  <c:v>-0.13333333333333336</c:v>
                </c:pt>
                <c:pt idx="11">
                  <c:v>4.1666666666666519E-3</c:v>
                </c:pt>
                <c:pt idx="12">
                  <c:v>-8.333333333333337E-2</c:v>
                </c:pt>
                <c:pt idx="13">
                  <c:v>0</c:v>
                </c:pt>
                <c:pt idx="14">
                  <c:v>-2.916666666666666E-2</c:v>
                </c:pt>
                <c:pt idx="15">
                  <c:v>4.1666666666666685E-2</c:v>
                </c:pt>
                <c:pt idx="1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F8-4D5E-BC64-B5EC9088415C}"/>
            </c:ext>
          </c:extLst>
        </c:ser>
        <c:ser>
          <c:idx val="1"/>
          <c:order val="1"/>
          <c:tx>
            <c:strRef>
              <c:f>Summary!$M$52</c:f>
              <c:strCache>
                <c:ptCount val="1"/>
                <c:pt idx="0">
                  <c:v>B Eng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Summary!$M$53:$M$69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0.16666666666666685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-2.777777777777779E-2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-1.3888888888888895E-2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F8-4D5E-BC64-B5EC9088415C}"/>
            </c:ext>
          </c:extLst>
        </c:ser>
        <c:ser>
          <c:idx val="2"/>
          <c:order val="2"/>
          <c:tx>
            <c:strRef>
              <c:f>Summary!$N$52</c:f>
              <c:strCache>
                <c:ptCount val="1"/>
                <c:pt idx="0">
                  <c:v>B CM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Summary!$N$53:$N$69</c:f>
              <c:numCache>
                <c:formatCode>0.00</c:formatCode>
                <c:ptCount val="17"/>
                <c:pt idx="0">
                  <c:v>-4.4444444444444453E-2</c:v>
                </c:pt>
                <c:pt idx="1">
                  <c:v>-2.2222222222222223E-2</c:v>
                </c:pt>
                <c:pt idx="2">
                  <c:v>-4.9999999999999989E-2</c:v>
                </c:pt>
                <c:pt idx="3">
                  <c:v>2.9166666666666674E-2</c:v>
                </c:pt>
                <c:pt idx="4">
                  <c:v>-5.2777777777777792E-2</c:v>
                </c:pt>
                <c:pt idx="5">
                  <c:v>-4.1666666666666657E-2</c:v>
                </c:pt>
                <c:pt idx="6">
                  <c:v>-3.0555555555555586E-2</c:v>
                </c:pt>
                <c:pt idx="7">
                  <c:v>-7.0833333333333526E-2</c:v>
                </c:pt>
                <c:pt idx="8">
                  <c:v>-5.1388888888889039E-2</c:v>
                </c:pt>
                <c:pt idx="9">
                  <c:v>-7.9166666666666718E-2</c:v>
                </c:pt>
                <c:pt idx="10">
                  <c:v>-9.4444444444444497E-2</c:v>
                </c:pt>
                <c:pt idx="11">
                  <c:v>-5.2777777777777812E-2</c:v>
                </c:pt>
                <c:pt idx="12">
                  <c:v>-5.0000000000000044E-2</c:v>
                </c:pt>
                <c:pt idx="13">
                  <c:v>-1.1111111111111113E-2</c:v>
                </c:pt>
                <c:pt idx="14">
                  <c:v>-2.222222222222224E-2</c:v>
                </c:pt>
                <c:pt idx="15">
                  <c:v>-1.6666666666666663E-2</c:v>
                </c:pt>
                <c:pt idx="16">
                  <c:v>2.2222222222222199E-2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F8-4D5E-BC64-B5EC9088415C}"/>
            </c:ext>
          </c:extLst>
        </c:ser>
        <c:ser>
          <c:idx val="3"/>
          <c:order val="3"/>
          <c:tx>
            <c:strRef>
              <c:f>Summary!$O$52</c:f>
              <c:strCache>
                <c:ptCount val="1"/>
                <c:pt idx="0">
                  <c:v>B Edu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Summary!$O$53:$O$69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3.0303030303030498E-3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-4.545454545454547E-3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-9.0909090909090939E-3</c:v>
                </c:pt>
                <c:pt idx="12">
                  <c:v>-1.0606060606060605E-2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F8-4D5E-BC64-B5EC9088415C}"/>
            </c:ext>
          </c:extLst>
        </c:ser>
        <c:ser>
          <c:idx val="4"/>
          <c:order val="4"/>
          <c:tx>
            <c:strRef>
              <c:f>Summary!$P$52</c:f>
              <c:strCache>
                <c:ptCount val="1"/>
                <c:pt idx="0">
                  <c:v>B Nut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Summary!$P$53:$P$69</c:f>
              <c:numCache>
                <c:formatCode>0.00</c:formatCode>
                <c:ptCount val="17"/>
                <c:pt idx="0">
                  <c:v>0</c:v>
                </c:pt>
                <c:pt idx="1">
                  <c:v>-5.9459459459459491E-2</c:v>
                </c:pt>
                <c:pt idx="2">
                  <c:v>-6.3513513513513198E-2</c:v>
                </c:pt>
                <c:pt idx="3">
                  <c:v>-2.2972972972972849E-2</c:v>
                </c:pt>
                <c:pt idx="4">
                  <c:v>-2.1621621621621609E-2</c:v>
                </c:pt>
                <c:pt idx="5">
                  <c:v>-1.3513513513513514E-2</c:v>
                </c:pt>
                <c:pt idx="6">
                  <c:v>-8.1081081081081086E-3</c:v>
                </c:pt>
                <c:pt idx="7">
                  <c:v>1.891891891891892E-2</c:v>
                </c:pt>
                <c:pt idx="8">
                  <c:v>-8.1081081081081086E-3</c:v>
                </c:pt>
                <c:pt idx="9">
                  <c:v>-3.2432432432432379E-2</c:v>
                </c:pt>
                <c:pt idx="10">
                  <c:v>0</c:v>
                </c:pt>
                <c:pt idx="11">
                  <c:v>-4.8648648648648651E-2</c:v>
                </c:pt>
                <c:pt idx="12">
                  <c:v>2.7027027027027029E-3</c:v>
                </c:pt>
                <c:pt idx="13">
                  <c:v>0</c:v>
                </c:pt>
                <c:pt idx="14">
                  <c:v>0</c:v>
                </c:pt>
                <c:pt idx="15">
                  <c:v>-2.7027027027027029E-3</c:v>
                </c:pt>
                <c:pt idx="16">
                  <c:v>-4.0540540540540682E-3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0F8-4D5E-BC64-B5EC9088415C}"/>
            </c:ext>
          </c:extLst>
        </c:ser>
        <c:ser>
          <c:idx val="5"/>
          <c:order val="5"/>
          <c:tx>
            <c:strRef>
              <c:f>Summary!$Q$52</c:f>
              <c:strCache>
                <c:ptCount val="1"/>
                <c:pt idx="0">
                  <c:v>B Bus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Summary!$Q$53:$Q$69</c:f>
              <c:numCache>
                <c:formatCode>0.00</c:formatCode>
                <c:ptCount val="17"/>
                <c:pt idx="0">
                  <c:v>7.1428571428571383E-3</c:v>
                </c:pt>
                <c:pt idx="1">
                  <c:v>0</c:v>
                </c:pt>
                <c:pt idx="2">
                  <c:v>0</c:v>
                </c:pt>
                <c:pt idx="3">
                  <c:v>0.24761904761904752</c:v>
                </c:pt>
                <c:pt idx="4">
                  <c:v>7.1428571428571314E-3</c:v>
                </c:pt>
                <c:pt idx="5">
                  <c:v>2.3809523809523812E-3</c:v>
                </c:pt>
                <c:pt idx="6">
                  <c:v>7.1428571428571452E-3</c:v>
                </c:pt>
                <c:pt idx="7">
                  <c:v>2.1428571428571408E-2</c:v>
                </c:pt>
                <c:pt idx="8">
                  <c:v>7.619047619047617E-2</c:v>
                </c:pt>
                <c:pt idx="9">
                  <c:v>5.952380952380959E-2</c:v>
                </c:pt>
                <c:pt idx="10">
                  <c:v>1.190476190476189E-2</c:v>
                </c:pt>
                <c:pt idx="11">
                  <c:v>0.10238095238095241</c:v>
                </c:pt>
                <c:pt idx="12">
                  <c:v>0</c:v>
                </c:pt>
                <c:pt idx="13">
                  <c:v>0</c:v>
                </c:pt>
                <c:pt idx="14">
                  <c:v>4.7619047619047623E-3</c:v>
                </c:pt>
                <c:pt idx="15">
                  <c:v>4.2857142857142816E-2</c:v>
                </c:pt>
                <c:pt idx="16">
                  <c:v>7.3809523809523797E-2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0F8-4D5E-BC64-B5EC90884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46258816"/>
        <c:axId val="-1446256640"/>
      </c:lineChart>
      <c:catAx>
        <c:axId val="-1446258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56640"/>
        <c:crossesAt val="-0.2"/>
        <c:auto val="1"/>
        <c:lblAlgn val="ctr"/>
        <c:lblOffset val="100"/>
        <c:noMultiLvlLbl val="0"/>
      </c:catAx>
      <c:valAx>
        <c:axId val="-14462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AU"/>
                  <a:t>Course-Averaged weight variation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58816"/>
        <c:crossesAt val="0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Summary!$L$82</c:f>
              <c:strCache>
                <c:ptCount val="1"/>
                <c:pt idx="0">
                  <c:v>Sciences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Summary!$K$83:$K$99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Summary!$L$83:$L$99</c:f>
              <c:numCache>
                <c:formatCode>0.00</c:formatCode>
                <c:ptCount val="17"/>
                <c:pt idx="0">
                  <c:v>1.5740740740740739E-2</c:v>
                </c:pt>
                <c:pt idx="1">
                  <c:v>2.7777777777777783E-3</c:v>
                </c:pt>
                <c:pt idx="2">
                  <c:v>0.14351851851851852</c:v>
                </c:pt>
                <c:pt idx="3">
                  <c:v>0.5731481481481483</c:v>
                </c:pt>
                <c:pt idx="4">
                  <c:v>2.9629629629629627E-2</c:v>
                </c:pt>
                <c:pt idx="5">
                  <c:v>0.10509259259259258</c:v>
                </c:pt>
                <c:pt idx="6">
                  <c:v>0.10185185185185186</c:v>
                </c:pt>
                <c:pt idx="7">
                  <c:v>0.20416666666666664</c:v>
                </c:pt>
                <c:pt idx="8">
                  <c:v>0.51527777777777761</c:v>
                </c:pt>
                <c:pt idx="9">
                  <c:v>8.3333333333333329E-2</c:v>
                </c:pt>
                <c:pt idx="10">
                  <c:v>0.42592592592592587</c:v>
                </c:pt>
                <c:pt idx="11">
                  <c:v>0.2675925925925926</c:v>
                </c:pt>
                <c:pt idx="12">
                  <c:v>0.25092592592592594</c:v>
                </c:pt>
                <c:pt idx="13">
                  <c:v>1.7592592592592594E-2</c:v>
                </c:pt>
                <c:pt idx="14">
                  <c:v>7.7777777777777779E-2</c:v>
                </c:pt>
                <c:pt idx="15">
                  <c:v>0.14305555555555557</c:v>
                </c:pt>
                <c:pt idx="16">
                  <c:v>0.1013888888888889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02-4535-9C0F-7AC9A0ECF1A4}"/>
            </c:ext>
          </c:extLst>
        </c:ser>
        <c:ser>
          <c:idx val="1"/>
          <c:order val="1"/>
          <c:tx>
            <c:strRef>
              <c:f>Summary!$M$82</c:f>
              <c:strCache>
                <c:ptCount val="1"/>
                <c:pt idx="0">
                  <c:v>AEL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Summary!$K$83:$K$99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Summary!$M$83:$M$99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0.28106060606060612</c:v>
                </c:pt>
                <c:pt idx="3">
                  <c:v>0.94848484848484815</c:v>
                </c:pt>
                <c:pt idx="4">
                  <c:v>0.20833333333333331</c:v>
                </c:pt>
                <c:pt idx="5">
                  <c:v>0</c:v>
                </c:pt>
                <c:pt idx="6">
                  <c:v>0</c:v>
                </c:pt>
                <c:pt idx="7">
                  <c:v>3.3333333333333326E-2</c:v>
                </c:pt>
                <c:pt idx="8">
                  <c:v>7.8787878787878796E-2</c:v>
                </c:pt>
                <c:pt idx="9">
                  <c:v>0.4954545454545457</c:v>
                </c:pt>
                <c:pt idx="10">
                  <c:v>1.8181818181818184E-2</c:v>
                </c:pt>
                <c:pt idx="11">
                  <c:v>1.0606060606060605E-2</c:v>
                </c:pt>
                <c:pt idx="12">
                  <c:v>1.6666666666666666E-2</c:v>
                </c:pt>
                <c:pt idx="13">
                  <c:v>0</c:v>
                </c:pt>
                <c:pt idx="14">
                  <c:v>0</c:v>
                </c:pt>
                <c:pt idx="15">
                  <c:v>0.17575757575757575</c:v>
                </c:pt>
                <c:pt idx="16">
                  <c:v>7.8030303030303033E-2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02-4535-9C0F-7AC9A0ECF1A4}"/>
            </c:ext>
          </c:extLst>
        </c:ser>
        <c:ser>
          <c:idx val="2"/>
          <c:order val="2"/>
          <c:tx>
            <c:strRef>
              <c:f>Summary!$N$82</c:f>
              <c:strCache>
                <c:ptCount val="1"/>
                <c:pt idx="0">
                  <c:v>Health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Summary!$K$83:$K$99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Summary!$N$83:$N$99</c:f>
              <c:numCache>
                <c:formatCode>0.00</c:formatCode>
                <c:ptCount val="17"/>
                <c:pt idx="0">
                  <c:v>2.7027027027027029E-3</c:v>
                </c:pt>
                <c:pt idx="1">
                  <c:v>0.18378378378378377</c:v>
                </c:pt>
                <c:pt idx="2">
                  <c:v>0.77027027027027029</c:v>
                </c:pt>
                <c:pt idx="3">
                  <c:v>0.59459459459459474</c:v>
                </c:pt>
                <c:pt idx="4">
                  <c:v>8.6486486486486491E-2</c:v>
                </c:pt>
                <c:pt idx="5">
                  <c:v>1.3513513513513514E-2</c:v>
                </c:pt>
                <c:pt idx="6">
                  <c:v>0</c:v>
                </c:pt>
                <c:pt idx="7">
                  <c:v>0.16216216216216217</c:v>
                </c:pt>
                <c:pt idx="8">
                  <c:v>0.14594594594594595</c:v>
                </c:pt>
                <c:pt idx="9">
                  <c:v>0.31216216216216219</c:v>
                </c:pt>
                <c:pt idx="10">
                  <c:v>0</c:v>
                </c:pt>
                <c:pt idx="11">
                  <c:v>7.0270270270270274E-2</c:v>
                </c:pt>
                <c:pt idx="12">
                  <c:v>1.6216216216216217E-2</c:v>
                </c:pt>
                <c:pt idx="13">
                  <c:v>0</c:v>
                </c:pt>
                <c:pt idx="14">
                  <c:v>5.4054054054054057E-3</c:v>
                </c:pt>
                <c:pt idx="15">
                  <c:v>4.3243243243243246E-2</c:v>
                </c:pt>
                <c:pt idx="16">
                  <c:v>0.27297297297297296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02-4535-9C0F-7AC9A0ECF1A4}"/>
            </c:ext>
          </c:extLst>
        </c:ser>
        <c:ser>
          <c:idx val="3"/>
          <c:order val="3"/>
          <c:tx>
            <c:strRef>
              <c:f>Summary!$O$82</c:f>
              <c:strCache>
                <c:ptCount val="1"/>
                <c:pt idx="0">
                  <c:v>Business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Summary!$K$83:$K$99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Summary!$O$83:$O$99</c:f>
              <c:numCache>
                <c:formatCode>0.00</c:formatCode>
                <c:ptCount val="17"/>
                <c:pt idx="0">
                  <c:v>4.5238095238095237E-2</c:v>
                </c:pt>
                <c:pt idx="1">
                  <c:v>0</c:v>
                </c:pt>
                <c:pt idx="2">
                  <c:v>5.7142857142857141E-2</c:v>
                </c:pt>
                <c:pt idx="3">
                  <c:v>0.48809523809523803</c:v>
                </c:pt>
                <c:pt idx="4">
                  <c:v>4.2857142857142851E-2</c:v>
                </c:pt>
                <c:pt idx="5">
                  <c:v>1.6666666666666666E-2</c:v>
                </c:pt>
                <c:pt idx="6">
                  <c:v>1.9047619047619049E-2</c:v>
                </c:pt>
                <c:pt idx="7">
                  <c:v>0.49523809523809509</c:v>
                </c:pt>
                <c:pt idx="8">
                  <c:v>0.24047619047619043</c:v>
                </c:pt>
                <c:pt idx="9">
                  <c:v>0.27380952380952384</c:v>
                </c:pt>
                <c:pt idx="10">
                  <c:v>5.4761904761904755E-2</c:v>
                </c:pt>
                <c:pt idx="11">
                  <c:v>0.27142857142857146</c:v>
                </c:pt>
                <c:pt idx="12">
                  <c:v>6.1904761904761907E-2</c:v>
                </c:pt>
                <c:pt idx="13">
                  <c:v>0</c:v>
                </c:pt>
                <c:pt idx="14">
                  <c:v>9.5238095238095247E-3</c:v>
                </c:pt>
                <c:pt idx="15">
                  <c:v>0.19523809523809521</c:v>
                </c:pt>
                <c:pt idx="16">
                  <c:v>0.19523809523809521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02-4535-9C0F-7AC9A0ECF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56096"/>
        <c:axId val="-1446255008"/>
      </c:radarChart>
      <c:catAx>
        <c:axId val="-144625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55008"/>
        <c:crosses val="autoZero"/>
        <c:auto val="1"/>
        <c:lblAlgn val="ctr"/>
        <c:lblOffset val="100"/>
        <c:noMultiLvlLbl val="0"/>
      </c:catAx>
      <c:valAx>
        <c:axId val="-144625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5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2'!$E$25:$E$41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0.3593976442141304</c:v>
                  </c:pt>
                  <c:pt idx="4">
                    <c:v>0</c:v>
                  </c:pt>
                  <c:pt idx="5">
                    <c:v>0</c:v>
                  </c:pt>
                  <c:pt idx="6">
                    <c:v>0.125</c:v>
                  </c:pt>
                  <c:pt idx="7">
                    <c:v>0.17017148213885111</c:v>
                  </c:pt>
                  <c:pt idx="8">
                    <c:v>0.21015867021530807</c:v>
                  </c:pt>
                  <c:pt idx="9">
                    <c:v>0.15000000000000002</c:v>
                  </c:pt>
                  <c:pt idx="10">
                    <c:v>0.28722813232690142</c:v>
                  </c:pt>
                  <c:pt idx="11">
                    <c:v>0.43851073723076228</c:v>
                  </c:pt>
                  <c:pt idx="12">
                    <c:v>0.31224989991991986</c:v>
                  </c:pt>
                  <c:pt idx="13">
                    <c:v>0</c:v>
                  </c:pt>
                  <c:pt idx="14">
                    <c:v>0.2</c:v>
                  </c:pt>
                  <c:pt idx="15">
                    <c:v>0</c:v>
                  </c:pt>
                  <c:pt idx="16">
                    <c:v>0.13149778198382917</c:v>
                  </c:pt>
                </c:numCache>
              </c:numRef>
            </c:plus>
            <c:minus>
              <c:numRef>
                <c:f>'Summary 2'!$E$25:$E$41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0.3593976442141304</c:v>
                  </c:pt>
                  <c:pt idx="4">
                    <c:v>0</c:v>
                  </c:pt>
                  <c:pt idx="5">
                    <c:v>0</c:v>
                  </c:pt>
                  <c:pt idx="6">
                    <c:v>0.125</c:v>
                  </c:pt>
                  <c:pt idx="7">
                    <c:v>0.17017148213885111</c:v>
                  </c:pt>
                  <c:pt idx="8">
                    <c:v>0.21015867021530807</c:v>
                  </c:pt>
                  <c:pt idx="9">
                    <c:v>0.15000000000000002</c:v>
                  </c:pt>
                  <c:pt idx="10">
                    <c:v>0.28722813232690142</c:v>
                  </c:pt>
                  <c:pt idx="11">
                    <c:v>0.43851073723076228</c:v>
                  </c:pt>
                  <c:pt idx="12">
                    <c:v>0.31224989991991986</c:v>
                  </c:pt>
                  <c:pt idx="13">
                    <c:v>0</c:v>
                  </c:pt>
                  <c:pt idx="14">
                    <c:v>0.2</c:v>
                  </c:pt>
                  <c:pt idx="15">
                    <c:v>0</c:v>
                  </c:pt>
                  <c:pt idx="16">
                    <c:v>0.13149778198382917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2'!$E$3:$E$19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0.52500000000000002</c:v>
                </c:pt>
                <c:pt idx="4">
                  <c:v>0</c:v>
                </c:pt>
                <c:pt idx="5">
                  <c:v>0</c:v>
                </c:pt>
                <c:pt idx="6">
                  <c:v>6.25E-2</c:v>
                </c:pt>
                <c:pt idx="7">
                  <c:v>0.23750000000000002</c:v>
                </c:pt>
                <c:pt idx="8">
                  <c:v>0.57500000000000007</c:v>
                </c:pt>
                <c:pt idx="9">
                  <c:v>7.4999999999999997E-2</c:v>
                </c:pt>
                <c:pt idx="10">
                  <c:v>0.22499999999999998</c:v>
                </c:pt>
                <c:pt idx="11">
                  <c:v>0.46249999999999997</c:v>
                </c:pt>
                <c:pt idx="12">
                  <c:v>0.32500000000000001</c:v>
                </c:pt>
                <c:pt idx="13">
                  <c:v>0</c:v>
                </c:pt>
                <c:pt idx="14">
                  <c:v>0.1</c:v>
                </c:pt>
                <c:pt idx="15">
                  <c:v>0</c:v>
                </c:pt>
                <c:pt idx="16">
                  <c:v>0.1125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A4-4ED0-9E41-EA5F8798C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64256"/>
        <c:axId val="-1446269152"/>
      </c:scatterChart>
      <c:valAx>
        <c:axId val="-1446264256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9152"/>
        <c:crosses val="autoZero"/>
        <c:crossBetween val="midCat"/>
        <c:majorUnit val="1"/>
      </c:valAx>
      <c:valAx>
        <c:axId val="-14462691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4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2'!$D$25:$D$41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0.10137937550496949</c:v>
                  </c:pt>
                  <c:pt idx="4">
                    <c:v>0.05</c:v>
                  </c:pt>
                  <c:pt idx="5">
                    <c:v>0</c:v>
                  </c:pt>
                  <c:pt idx="6">
                    <c:v>0</c:v>
                  </c:pt>
                  <c:pt idx="7">
                    <c:v>0.32787192621510003</c:v>
                  </c:pt>
                  <c:pt idx="8">
                    <c:v>0.16414763002993557</c:v>
                  </c:pt>
                  <c:pt idx="9">
                    <c:v>0</c:v>
                  </c:pt>
                  <c:pt idx="10">
                    <c:v>0.19220937657784656</c:v>
                  </c:pt>
                  <c:pt idx="11">
                    <c:v>0.15365907428821488</c:v>
                  </c:pt>
                  <c:pt idx="12">
                    <c:v>0.13228756555322954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0.11303883305208781</c:v>
                  </c:pt>
                </c:numCache>
              </c:numRef>
            </c:plus>
            <c:minus>
              <c:numRef>
                <c:f>'Summary 2'!$D$25:$D$41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0.10137937550496949</c:v>
                  </c:pt>
                  <c:pt idx="4">
                    <c:v>0.05</c:v>
                  </c:pt>
                  <c:pt idx="5">
                    <c:v>0</c:v>
                  </c:pt>
                  <c:pt idx="6">
                    <c:v>0</c:v>
                  </c:pt>
                  <c:pt idx="7">
                    <c:v>0.32787192621510003</c:v>
                  </c:pt>
                  <c:pt idx="8">
                    <c:v>0.16414763002993557</c:v>
                  </c:pt>
                  <c:pt idx="9">
                    <c:v>0</c:v>
                  </c:pt>
                  <c:pt idx="10">
                    <c:v>0.19220937657784656</c:v>
                  </c:pt>
                  <c:pt idx="11">
                    <c:v>0.15365907428821488</c:v>
                  </c:pt>
                  <c:pt idx="12">
                    <c:v>0.13228756555322954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0.11303883305208781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2'!$D$3:$D$19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0.94444444444444442</c:v>
                </c:pt>
                <c:pt idx="4">
                  <c:v>3.333333333333334E-2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0.62222222222222212</c:v>
                </c:pt>
                <c:pt idx="9">
                  <c:v>0</c:v>
                </c:pt>
                <c:pt idx="10">
                  <c:v>0.12222222222222223</c:v>
                </c:pt>
                <c:pt idx="11">
                  <c:v>0.21111111111111111</c:v>
                </c:pt>
                <c:pt idx="12">
                  <c:v>0.13333333333333333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5.5555555555555552E-2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18-4559-B82E-65F52696A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68608"/>
        <c:axId val="-1446268064"/>
      </c:scatterChart>
      <c:valAx>
        <c:axId val="-1446268608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8064"/>
        <c:crosses val="autoZero"/>
        <c:crossBetween val="midCat"/>
        <c:majorUnit val="1"/>
      </c:valAx>
      <c:valAx>
        <c:axId val="-144626806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8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2'!$F$25:$F$41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0.23523038352503134</c:v>
                  </c:pt>
                  <c:pt idx="3">
                    <c:v>9.2590046261284503E-2</c:v>
                  </c:pt>
                  <c:pt idx="4">
                    <c:v>0.10246950765959599</c:v>
                  </c:pt>
                  <c:pt idx="5">
                    <c:v>0.33439933712055508</c:v>
                  </c:pt>
                  <c:pt idx="6">
                    <c:v>0.1</c:v>
                  </c:pt>
                  <c:pt idx="7">
                    <c:v>0.18574175621006708</c:v>
                  </c:pt>
                  <c:pt idx="8">
                    <c:v>0.17651133108103911</c:v>
                  </c:pt>
                  <c:pt idx="9">
                    <c:v>0.17499999999999999</c:v>
                  </c:pt>
                  <c:pt idx="10">
                    <c:v>0.1080123449734651</c:v>
                  </c:pt>
                  <c:pt idx="11">
                    <c:v>0.2220172665957913</c:v>
                  </c:pt>
                  <c:pt idx="12">
                    <c:v>0.22525448571190176</c:v>
                  </c:pt>
                  <c:pt idx="13">
                    <c:v>0</c:v>
                  </c:pt>
                  <c:pt idx="14">
                    <c:v>0.15478479684172258</c:v>
                  </c:pt>
                  <c:pt idx="15">
                    <c:v>0.1</c:v>
                  </c:pt>
                  <c:pt idx="16">
                    <c:v>0.15438048235879215</c:v>
                  </c:pt>
                </c:numCache>
              </c:numRef>
            </c:plus>
            <c:minus>
              <c:numRef>
                <c:f>'Summary 2'!$F$25:$F$41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0.23523038352503134</c:v>
                  </c:pt>
                  <c:pt idx="3">
                    <c:v>9.2590046261284503E-2</c:v>
                  </c:pt>
                  <c:pt idx="4">
                    <c:v>0.10246950765959599</c:v>
                  </c:pt>
                  <c:pt idx="5">
                    <c:v>0.33439933712055508</c:v>
                  </c:pt>
                  <c:pt idx="6">
                    <c:v>0.1</c:v>
                  </c:pt>
                  <c:pt idx="7">
                    <c:v>0.18574175621006708</c:v>
                  </c:pt>
                  <c:pt idx="8">
                    <c:v>0.17651133108103911</c:v>
                  </c:pt>
                  <c:pt idx="9">
                    <c:v>0.17499999999999999</c:v>
                  </c:pt>
                  <c:pt idx="10">
                    <c:v>0.1080123449734651</c:v>
                  </c:pt>
                  <c:pt idx="11">
                    <c:v>0.2220172665957913</c:v>
                  </c:pt>
                  <c:pt idx="12">
                    <c:v>0.22525448571190176</c:v>
                  </c:pt>
                  <c:pt idx="13">
                    <c:v>0</c:v>
                  </c:pt>
                  <c:pt idx="14">
                    <c:v>0.15478479684172258</c:v>
                  </c:pt>
                  <c:pt idx="15">
                    <c:v>0.1</c:v>
                  </c:pt>
                  <c:pt idx="16">
                    <c:v>0.15438048235879215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2'!$F$3:$F$19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0.78437500000000004</c:v>
                </c:pt>
                <c:pt idx="4">
                  <c:v>3.7499999999999999E-2</c:v>
                </c:pt>
                <c:pt idx="5">
                  <c:v>0.24687499999999998</c:v>
                </c:pt>
                <c:pt idx="6">
                  <c:v>2.5000000000000001E-2</c:v>
                </c:pt>
                <c:pt idx="7">
                  <c:v>6.25E-2</c:v>
                </c:pt>
                <c:pt idx="8">
                  <c:v>0.74687499999999996</c:v>
                </c:pt>
                <c:pt idx="9">
                  <c:v>4.3749999999999997E-2</c:v>
                </c:pt>
                <c:pt idx="10">
                  <c:v>0.67499999999999993</c:v>
                </c:pt>
                <c:pt idx="11">
                  <c:v>0.15625</c:v>
                </c:pt>
                <c:pt idx="12">
                  <c:v>0.30937500000000001</c:v>
                </c:pt>
                <c:pt idx="13">
                  <c:v>0</c:v>
                </c:pt>
                <c:pt idx="14">
                  <c:v>5.6250000000000001E-2</c:v>
                </c:pt>
                <c:pt idx="15">
                  <c:v>2.5000000000000001E-2</c:v>
                </c:pt>
                <c:pt idx="16">
                  <c:v>6.25E-2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E6-4E0C-87BE-675FCA533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67520"/>
        <c:axId val="-1446266976"/>
      </c:scatterChart>
      <c:valAx>
        <c:axId val="-1446267520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6976"/>
        <c:crosses val="autoZero"/>
        <c:crossBetween val="midCat"/>
        <c:majorUnit val="1"/>
      </c:valAx>
      <c:valAx>
        <c:axId val="-1446266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7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2'!$G$25:$G$41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0.32403703492039299</c:v>
                  </c:pt>
                  <c:pt idx="3">
                    <c:v>1.1868783374443499E-16</c:v>
                  </c:pt>
                  <c:pt idx="4">
                    <c:v>0</c:v>
                  </c:pt>
                  <c:pt idx="5">
                    <c:v>0.41661904489764812</c:v>
                  </c:pt>
                  <c:pt idx="6">
                    <c:v>0</c:v>
                  </c:pt>
                  <c:pt idx="7">
                    <c:v>0.21213203435596426</c:v>
                  </c:pt>
                  <c:pt idx="8">
                    <c:v>0.22677868380553645</c:v>
                  </c:pt>
                  <c:pt idx="9">
                    <c:v>0</c:v>
                  </c:pt>
                  <c:pt idx="10">
                    <c:v>9.9103120896511868E-2</c:v>
                  </c:pt>
                  <c:pt idx="11">
                    <c:v>0.24748737341529162</c:v>
                  </c:pt>
                  <c:pt idx="12">
                    <c:v>0.27124053637210754</c:v>
                  </c:pt>
                  <c:pt idx="13">
                    <c:v>0.31819805153394637</c:v>
                  </c:pt>
                  <c:pt idx="14">
                    <c:v>0.21213203435596426</c:v>
                  </c:pt>
                  <c:pt idx="15">
                    <c:v>0</c:v>
                  </c:pt>
                  <c:pt idx="16">
                    <c:v>0.17677669529663689</c:v>
                  </c:pt>
                </c:numCache>
              </c:numRef>
            </c:plus>
            <c:minus>
              <c:numRef>
                <c:f>'Summary 2'!$G$25:$G$41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0.32403703492039299</c:v>
                  </c:pt>
                  <c:pt idx="3">
                    <c:v>1.1868783374443499E-16</c:v>
                  </c:pt>
                  <c:pt idx="4">
                    <c:v>0</c:v>
                  </c:pt>
                  <c:pt idx="5">
                    <c:v>0.41661904489764812</c:v>
                  </c:pt>
                  <c:pt idx="6">
                    <c:v>0</c:v>
                  </c:pt>
                  <c:pt idx="7">
                    <c:v>0.21213203435596426</c:v>
                  </c:pt>
                  <c:pt idx="8">
                    <c:v>0.22677868380553645</c:v>
                  </c:pt>
                  <c:pt idx="9">
                    <c:v>0</c:v>
                  </c:pt>
                  <c:pt idx="10">
                    <c:v>9.9103120896511868E-2</c:v>
                  </c:pt>
                  <c:pt idx="11">
                    <c:v>0.24748737341529162</c:v>
                  </c:pt>
                  <c:pt idx="12">
                    <c:v>0.27124053637210754</c:v>
                  </c:pt>
                  <c:pt idx="13">
                    <c:v>0.31819805153394637</c:v>
                  </c:pt>
                  <c:pt idx="14">
                    <c:v>0.21213203435596426</c:v>
                  </c:pt>
                  <c:pt idx="15">
                    <c:v>0</c:v>
                  </c:pt>
                  <c:pt idx="16">
                    <c:v>0.17677669529663689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2'!$G$3:$G$19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0.17499999999999999</c:v>
                </c:pt>
                <c:pt idx="3">
                  <c:v>0.79999999999999993</c:v>
                </c:pt>
                <c:pt idx="4">
                  <c:v>0</c:v>
                </c:pt>
                <c:pt idx="5">
                  <c:v>0.32500000000000001</c:v>
                </c:pt>
                <c:pt idx="6">
                  <c:v>0</c:v>
                </c:pt>
                <c:pt idx="7">
                  <c:v>7.4999999999999997E-2</c:v>
                </c:pt>
                <c:pt idx="8">
                  <c:v>0.70000000000000007</c:v>
                </c:pt>
                <c:pt idx="9">
                  <c:v>0</c:v>
                </c:pt>
                <c:pt idx="10">
                  <c:v>0.58749999999999991</c:v>
                </c:pt>
                <c:pt idx="11">
                  <c:v>0.28749999999999998</c:v>
                </c:pt>
                <c:pt idx="12">
                  <c:v>0.375</c:v>
                </c:pt>
                <c:pt idx="13">
                  <c:v>0.1125</c:v>
                </c:pt>
                <c:pt idx="14">
                  <c:v>7.4999999999999997E-2</c:v>
                </c:pt>
                <c:pt idx="15">
                  <c:v>0</c:v>
                </c:pt>
                <c:pt idx="16">
                  <c:v>6.25E-2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3A-4354-B9E1-3DF6DBC4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66432"/>
        <c:axId val="-1446265888"/>
      </c:scatterChart>
      <c:valAx>
        <c:axId val="-1446266432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5888"/>
        <c:crosses val="autoZero"/>
        <c:crossBetween val="midCat"/>
        <c:majorUnit val="1"/>
      </c:valAx>
      <c:valAx>
        <c:axId val="-1446265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6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26-4611-9493-1C324E39217B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626-4611-9493-1C324E39217B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626-4611-9493-1C324E39217B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626-4611-9493-1C324E39217B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626-4611-9493-1C324E39217B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626-4611-9493-1C324E39217B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626-4611-9493-1C324E39217B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626-4611-9493-1C324E39217B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626-4611-9493-1C324E39217B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626-4611-9493-1C324E39217B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626-4611-9493-1C324E39217B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626-4611-9493-1C324E39217B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626-4611-9493-1C324E39217B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626-4611-9493-1C324E39217B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626-4611-9493-1C324E39217B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626-4611-9493-1C324E39217B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626-4611-9493-1C324E39217B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2'!$H$25:$H$41</c:f>
                <c:numCache>
                  <c:formatCode>General</c:formatCode>
                  <c:ptCount val="17"/>
                  <c:pt idx="0">
                    <c:v>4.3643578047198484E-2</c:v>
                  </c:pt>
                  <c:pt idx="1">
                    <c:v>0</c:v>
                  </c:pt>
                  <c:pt idx="2">
                    <c:v>0.28216847382201937</c:v>
                  </c:pt>
                  <c:pt idx="3">
                    <c:v>0.28892246447133613</c:v>
                  </c:pt>
                  <c:pt idx="4">
                    <c:v>4.3643578047198484E-2</c:v>
                  </c:pt>
                  <c:pt idx="5">
                    <c:v>7.1713716560063617E-2</c:v>
                  </c:pt>
                  <c:pt idx="6">
                    <c:v>0.19724290077151549</c:v>
                  </c:pt>
                  <c:pt idx="7">
                    <c:v>0.3530142314681487</c:v>
                  </c:pt>
                  <c:pt idx="8">
                    <c:v>0.1630074494353814</c:v>
                  </c:pt>
                  <c:pt idx="9">
                    <c:v>7.6842448586454518E-2</c:v>
                  </c:pt>
                  <c:pt idx="10">
                    <c:v>0.27080128015453209</c:v>
                  </c:pt>
                  <c:pt idx="11">
                    <c:v>0.16704718466577609</c:v>
                  </c:pt>
                  <c:pt idx="12">
                    <c:v>0.24270303233532523</c:v>
                  </c:pt>
                  <c:pt idx="13">
                    <c:v>0</c:v>
                  </c:pt>
                  <c:pt idx="14">
                    <c:v>6.7963575678797378E-2</c:v>
                  </c:pt>
                  <c:pt idx="15">
                    <c:v>0.26627948081810948</c:v>
                  </c:pt>
                  <c:pt idx="16">
                    <c:v>0.20609752661347125</c:v>
                  </c:pt>
                </c:numCache>
              </c:numRef>
            </c:plus>
            <c:minus>
              <c:numRef>
                <c:f>'Summary 2'!$H$25:$H$41</c:f>
                <c:numCache>
                  <c:formatCode>General</c:formatCode>
                  <c:ptCount val="17"/>
                  <c:pt idx="0">
                    <c:v>4.3643578047198484E-2</c:v>
                  </c:pt>
                  <c:pt idx="1">
                    <c:v>0</c:v>
                  </c:pt>
                  <c:pt idx="2">
                    <c:v>0.28216847382201937</c:v>
                  </c:pt>
                  <c:pt idx="3">
                    <c:v>0.28892246447133613</c:v>
                  </c:pt>
                  <c:pt idx="4">
                    <c:v>4.3643578047198484E-2</c:v>
                  </c:pt>
                  <c:pt idx="5">
                    <c:v>7.1713716560063617E-2</c:v>
                  </c:pt>
                  <c:pt idx="6">
                    <c:v>0.19724290077151549</c:v>
                  </c:pt>
                  <c:pt idx="7">
                    <c:v>0.3530142314681487</c:v>
                  </c:pt>
                  <c:pt idx="8">
                    <c:v>0.1630074494353814</c:v>
                  </c:pt>
                  <c:pt idx="9">
                    <c:v>7.6842448586454518E-2</c:v>
                  </c:pt>
                  <c:pt idx="10">
                    <c:v>0.27080128015453209</c:v>
                  </c:pt>
                  <c:pt idx="11">
                    <c:v>0.16704718466577609</c:v>
                  </c:pt>
                  <c:pt idx="12">
                    <c:v>0.24270303233532523</c:v>
                  </c:pt>
                  <c:pt idx="13">
                    <c:v>0</c:v>
                  </c:pt>
                  <c:pt idx="14">
                    <c:v>6.7963575678797378E-2</c:v>
                  </c:pt>
                  <c:pt idx="15">
                    <c:v>0.26627948081810948</c:v>
                  </c:pt>
                  <c:pt idx="16">
                    <c:v>0.20609752661347125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2'!$H$3:$H$19</c:f>
              <c:numCache>
                <c:formatCode>0.00</c:formatCode>
                <c:ptCount val="17"/>
                <c:pt idx="0">
                  <c:v>9.5238095238095247E-3</c:v>
                </c:pt>
                <c:pt idx="1">
                  <c:v>0</c:v>
                </c:pt>
                <c:pt idx="2">
                  <c:v>0.14761904761904759</c:v>
                </c:pt>
                <c:pt idx="3">
                  <c:v>0.40476190476190477</c:v>
                </c:pt>
                <c:pt idx="4">
                  <c:v>9.5238095238095247E-3</c:v>
                </c:pt>
                <c:pt idx="5">
                  <c:v>2.8571428571428574E-2</c:v>
                </c:pt>
                <c:pt idx="6">
                  <c:v>9.0476190476190488E-2</c:v>
                </c:pt>
                <c:pt idx="7">
                  <c:v>0.41904761904761906</c:v>
                </c:pt>
                <c:pt idx="8">
                  <c:v>0.64285714285714302</c:v>
                </c:pt>
                <c:pt idx="9">
                  <c:v>2.3809523809523808E-2</c:v>
                </c:pt>
                <c:pt idx="10">
                  <c:v>0.36666666666666664</c:v>
                </c:pt>
                <c:pt idx="11">
                  <c:v>0.37619047619047619</c:v>
                </c:pt>
                <c:pt idx="12">
                  <c:v>0.19047619047619047</c:v>
                </c:pt>
                <c:pt idx="13">
                  <c:v>0</c:v>
                </c:pt>
                <c:pt idx="14">
                  <c:v>1.9047619047619049E-2</c:v>
                </c:pt>
                <c:pt idx="15">
                  <c:v>0.19047619047619047</c:v>
                </c:pt>
                <c:pt idx="16">
                  <c:v>0.19523809523809521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1C1-462D-BFE9-EE30D669C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65344"/>
        <c:axId val="-1446263712"/>
      </c:scatterChart>
      <c:valAx>
        <c:axId val="-1446265344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3712"/>
        <c:crosses val="autoZero"/>
        <c:crossBetween val="midCat"/>
        <c:majorUnit val="1"/>
      </c:valAx>
      <c:valAx>
        <c:axId val="-14462637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5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598-4439-AB8B-1CF4CE213642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598-4439-AB8B-1CF4CE213642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598-4439-AB8B-1CF4CE213642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598-4439-AB8B-1CF4CE213642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598-4439-AB8B-1CF4CE213642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598-4439-AB8B-1CF4CE213642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598-4439-AB8B-1CF4CE213642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598-4439-AB8B-1CF4CE213642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598-4439-AB8B-1CF4CE213642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598-4439-AB8B-1CF4CE213642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598-4439-AB8B-1CF4CE213642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598-4439-AB8B-1CF4CE213642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598-4439-AB8B-1CF4CE213642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598-4439-AB8B-1CF4CE213642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598-4439-AB8B-1CF4CE213642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598-4439-AB8B-1CF4CE213642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598-4439-AB8B-1CF4CE21364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2'!$I$25:$I$41</c:f>
                <c:numCache>
                  <c:formatCode>General</c:formatCode>
                  <c:ptCount val="17"/>
                  <c:pt idx="0">
                    <c:v>8.2807867121082512E-2</c:v>
                  </c:pt>
                  <c:pt idx="1">
                    <c:v>4.1403933560541256E-2</c:v>
                  </c:pt>
                  <c:pt idx="2">
                    <c:v>0.17647338933351156</c:v>
                  </c:pt>
                  <c:pt idx="3">
                    <c:v>6.3245553203366861E-2</c:v>
                  </c:pt>
                  <c:pt idx="4">
                    <c:v>5.0709255283711001E-2</c:v>
                  </c:pt>
                  <c:pt idx="5">
                    <c:v>0.22614786566062733</c:v>
                  </c:pt>
                  <c:pt idx="6">
                    <c:v>0.20307165050320355</c:v>
                  </c:pt>
                  <c:pt idx="7">
                    <c:v>0.17915143899851327</c:v>
                  </c:pt>
                  <c:pt idx="8">
                    <c:v>0.1597617273435957</c:v>
                  </c:pt>
                  <c:pt idx="9">
                    <c:v>0.101418510567422</c:v>
                  </c:pt>
                  <c:pt idx="10">
                    <c:v>0.25875158154566125</c:v>
                  </c:pt>
                  <c:pt idx="11">
                    <c:v>0.29952343099378004</c:v>
                  </c:pt>
                  <c:pt idx="12">
                    <c:v>0.27115274205474954</c:v>
                  </c:pt>
                  <c:pt idx="13">
                    <c:v>0.13972762620115439</c:v>
                  </c:pt>
                  <c:pt idx="14">
                    <c:v>0.24630604269214895</c:v>
                  </c:pt>
                  <c:pt idx="15">
                    <c:v>0.19591057240729096</c:v>
                  </c:pt>
                  <c:pt idx="16">
                    <c:v>0.21201976547572399</c:v>
                  </c:pt>
                </c:numCache>
              </c:numRef>
            </c:plus>
            <c:minus>
              <c:numRef>
                <c:f>'Summary 2'!$I$25:$I$41</c:f>
                <c:numCache>
                  <c:formatCode>General</c:formatCode>
                  <c:ptCount val="17"/>
                  <c:pt idx="0">
                    <c:v>8.2807867121082512E-2</c:v>
                  </c:pt>
                  <c:pt idx="1">
                    <c:v>4.1403933560541256E-2</c:v>
                  </c:pt>
                  <c:pt idx="2">
                    <c:v>0.17647338933351156</c:v>
                  </c:pt>
                  <c:pt idx="3">
                    <c:v>6.3245553203366861E-2</c:v>
                  </c:pt>
                  <c:pt idx="4">
                    <c:v>5.0709255283711001E-2</c:v>
                  </c:pt>
                  <c:pt idx="5">
                    <c:v>0.22614786566062733</c:v>
                  </c:pt>
                  <c:pt idx="6">
                    <c:v>0.20307165050320355</c:v>
                  </c:pt>
                  <c:pt idx="7">
                    <c:v>0.17915143899851327</c:v>
                  </c:pt>
                  <c:pt idx="8">
                    <c:v>0.1597617273435957</c:v>
                  </c:pt>
                  <c:pt idx="9">
                    <c:v>0.101418510567422</c:v>
                  </c:pt>
                  <c:pt idx="10">
                    <c:v>0.25875158154566125</c:v>
                  </c:pt>
                  <c:pt idx="11">
                    <c:v>0.29952343099378004</c:v>
                  </c:pt>
                  <c:pt idx="12">
                    <c:v>0.27115274205474954</c:v>
                  </c:pt>
                  <c:pt idx="13">
                    <c:v>0.13972762620115439</c:v>
                  </c:pt>
                  <c:pt idx="14">
                    <c:v>0.24630604269214895</c:v>
                  </c:pt>
                  <c:pt idx="15">
                    <c:v>0.19591057240729096</c:v>
                  </c:pt>
                  <c:pt idx="16">
                    <c:v>0.21201976547572399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2'!$I$3:$I$19</c:f>
              <c:numCache>
                <c:formatCode>0.00</c:formatCode>
                <c:ptCount val="17"/>
                <c:pt idx="0">
                  <c:v>6.0000000000000012E-2</c:v>
                </c:pt>
                <c:pt idx="1">
                  <c:v>2.0000000000000004E-2</c:v>
                </c:pt>
                <c:pt idx="2">
                  <c:v>0.14000000000000001</c:v>
                </c:pt>
                <c:pt idx="3">
                  <c:v>0.44000000000000017</c:v>
                </c:pt>
                <c:pt idx="4">
                  <c:v>0.04</c:v>
                </c:pt>
                <c:pt idx="5">
                  <c:v>0.16</c:v>
                </c:pt>
                <c:pt idx="6">
                  <c:v>0.15333333333333335</c:v>
                </c:pt>
                <c:pt idx="7">
                  <c:v>0.47333333333333338</c:v>
                </c:pt>
                <c:pt idx="8">
                  <c:v>0.45333333333333342</c:v>
                </c:pt>
                <c:pt idx="9">
                  <c:v>0.08</c:v>
                </c:pt>
                <c:pt idx="10">
                  <c:v>0.24666666666666665</c:v>
                </c:pt>
                <c:pt idx="11">
                  <c:v>0.33999999999999997</c:v>
                </c:pt>
                <c:pt idx="12">
                  <c:v>0.19333333333333336</c:v>
                </c:pt>
                <c:pt idx="13">
                  <c:v>6.6666666666666666E-2</c:v>
                </c:pt>
                <c:pt idx="14">
                  <c:v>0.20666666666666667</c:v>
                </c:pt>
                <c:pt idx="15">
                  <c:v>0.24666666666666667</c:v>
                </c:pt>
                <c:pt idx="16">
                  <c:v>0.27333333333333332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C598-4439-AB8B-1CF4CE213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63168"/>
        <c:axId val="-1446262624"/>
      </c:scatterChart>
      <c:valAx>
        <c:axId val="-1446263168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2624"/>
        <c:crosses val="autoZero"/>
        <c:crossBetween val="midCat"/>
        <c:majorUnit val="1"/>
      </c:valAx>
      <c:valAx>
        <c:axId val="-14462626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New!$R$3:$R$19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4.3000000000000007</c:v>
                </c:pt>
                <c:pt idx="3">
                  <c:v>7.7</c:v>
                </c:pt>
                <c:pt idx="4">
                  <c:v>0.3</c:v>
                </c:pt>
                <c:pt idx="5">
                  <c:v>1</c:v>
                </c:pt>
                <c:pt idx="6">
                  <c:v>1.2999999999999998</c:v>
                </c:pt>
                <c:pt idx="7">
                  <c:v>0</c:v>
                </c:pt>
                <c:pt idx="8">
                  <c:v>5.8</c:v>
                </c:pt>
                <c:pt idx="9">
                  <c:v>2.5</c:v>
                </c:pt>
                <c:pt idx="10">
                  <c:v>12.1</c:v>
                </c:pt>
                <c:pt idx="11">
                  <c:v>3.9</c:v>
                </c:pt>
                <c:pt idx="12">
                  <c:v>7.1000000000000005</c:v>
                </c:pt>
                <c:pt idx="13">
                  <c:v>0</c:v>
                </c:pt>
                <c:pt idx="14">
                  <c:v>2.4</c:v>
                </c:pt>
                <c:pt idx="15">
                  <c:v>1.4</c:v>
                </c:pt>
                <c:pt idx="16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9F-461F-9737-119664AE20D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392640"/>
        <c:axId val="-1446391008"/>
      </c:lineChart>
      <c:lineChart>
        <c:grouping val="standard"/>
        <c:varyColors val="0"/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Old!$S$2:$S$18</c:f>
              <c:numCache>
                <c:formatCode>General</c:formatCode>
                <c:ptCount val="17"/>
                <c:pt idx="0">
                  <c:v>4</c:v>
                </c:pt>
                <c:pt idx="1">
                  <c:v>0</c:v>
                </c:pt>
                <c:pt idx="2">
                  <c:v>11</c:v>
                </c:pt>
                <c:pt idx="3">
                  <c:v>31</c:v>
                </c:pt>
                <c:pt idx="4">
                  <c:v>0</c:v>
                </c:pt>
                <c:pt idx="5">
                  <c:v>29</c:v>
                </c:pt>
                <c:pt idx="6">
                  <c:v>107</c:v>
                </c:pt>
                <c:pt idx="7">
                  <c:v>19</c:v>
                </c:pt>
                <c:pt idx="8">
                  <c:v>6</c:v>
                </c:pt>
                <c:pt idx="9">
                  <c:v>3</c:v>
                </c:pt>
                <c:pt idx="10">
                  <c:v>121</c:v>
                </c:pt>
                <c:pt idx="11">
                  <c:v>79</c:v>
                </c:pt>
                <c:pt idx="12">
                  <c:v>6</c:v>
                </c:pt>
                <c:pt idx="13">
                  <c:v>0</c:v>
                </c:pt>
                <c:pt idx="14">
                  <c:v>54</c:v>
                </c:pt>
                <c:pt idx="15">
                  <c:v>39</c:v>
                </c:pt>
                <c:pt idx="1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9F-461F-9737-119664AE20D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403520"/>
        <c:axId val="-1446399168"/>
      </c:lineChart>
      <c:catAx>
        <c:axId val="-1446392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1008"/>
        <c:crosses val="autoZero"/>
        <c:auto val="1"/>
        <c:lblAlgn val="ctr"/>
        <c:lblOffset val="100"/>
        <c:noMultiLvlLbl val="0"/>
      </c:catAx>
      <c:valAx>
        <c:axId val="-144639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2640"/>
        <c:crosses val="autoZero"/>
        <c:crossBetween val="between"/>
      </c:valAx>
      <c:valAx>
        <c:axId val="-14463991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403520"/>
        <c:crosses val="max"/>
        <c:crossBetween val="between"/>
      </c:valAx>
      <c:catAx>
        <c:axId val="-1446403520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46399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23-4B3C-B4E5-7CED66D8EB2E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F23-4B3C-B4E5-7CED66D8EB2E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F23-4B3C-B4E5-7CED66D8EB2E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F23-4B3C-B4E5-7CED66D8EB2E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F23-4B3C-B4E5-7CED66D8EB2E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23-4B3C-B4E5-7CED66D8EB2E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23-4B3C-B4E5-7CED66D8EB2E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23-4B3C-B4E5-7CED66D8EB2E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23-4B3C-B4E5-7CED66D8EB2E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23-4B3C-B4E5-7CED66D8EB2E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F23-4B3C-B4E5-7CED66D8EB2E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F23-4B3C-B4E5-7CED66D8EB2E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F23-4B3C-B4E5-7CED66D8EB2E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F23-4B3C-B4E5-7CED66D8EB2E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1F23-4B3C-B4E5-7CED66D8EB2E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1F23-4B3C-B4E5-7CED66D8EB2E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1F23-4B3C-B4E5-7CED66D8EB2E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2'!$B$25:$B$41</c:f>
                <c:numCache>
                  <c:formatCode>General</c:formatCode>
                  <c:ptCount val="17"/>
                  <c:pt idx="0">
                    <c:v>2.5819888974716116E-2</c:v>
                  </c:pt>
                  <c:pt idx="1">
                    <c:v>0</c:v>
                  </c:pt>
                  <c:pt idx="2">
                    <c:v>0.26690465570704325</c:v>
                  </c:pt>
                  <c:pt idx="3">
                    <c:v>0.2730776969498398</c:v>
                  </c:pt>
                  <c:pt idx="4">
                    <c:v>7.0373155054899689E-2</c:v>
                  </c:pt>
                  <c:pt idx="5">
                    <c:v>9.1547541643412708E-2</c:v>
                  </c:pt>
                  <c:pt idx="6">
                    <c:v>0.20770858707058101</c:v>
                  </c:pt>
                  <c:pt idx="7">
                    <c:v>0</c:v>
                  </c:pt>
                  <c:pt idx="8">
                    <c:v>0.33051186852834086</c:v>
                  </c:pt>
                  <c:pt idx="9">
                    <c:v>0.165615734242165</c:v>
                  </c:pt>
                  <c:pt idx="10">
                    <c:v>0.28401877872187759</c:v>
                  </c:pt>
                  <c:pt idx="11">
                    <c:v>0.28746715053613114</c:v>
                  </c:pt>
                  <c:pt idx="12">
                    <c:v>0.22572634084745391</c:v>
                  </c:pt>
                  <c:pt idx="13">
                    <c:v>0</c:v>
                  </c:pt>
                  <c:pt idx="14">
                    <c:v>0.18073922282301283</c:v>
                  </c:pt>
                  <c:pt idx="15">
                    <c:v>0.17237832147426688</c:v>
                  </c:pt>
                  <c:pt idx="16">
                    <c:v>3.5186577527449844E-2</c:v>
                  </c:pt>
                </c:numCache>
              </c:numRef>
            </c:plus>
            <c:minus>
              <c:numRef>
                <c:f>'Summary 2'!$B$25:$B$41</c:f>
                <c:numCache>
                  <c:formatCode>General</c:formatCode>
                  <c:ptCount val="17"/>
                  <c:pt idx="0">
                    <c:v>2.5819888974716116E-2</c:v>
                  </c:pt>
                  <c:pt idx="1">
                    <c:v>0</c:v>
                  </c:pt>
                  <c:pt idx="2">
                    <c:v>0.26690465570704325</c:v>
                  </c:pt>
                  <c:pt idx="3">
                    <c:v>0.2730776969498398</c:v>
                  </c:pt>
                  <c:pt idx="4">
                    <c:v>7.0373155054899689E-2</c:v>
                  </c:pt>
                  <c:pt idx="5">
                    <c:v>9.1547541643412708E-2</c:v>
                  </c:pt>
                  <c:pt idx="6">
                    <c:v>0.20770858707058101</c:v>
                  </c:pt>
                  <c:pt idx="7">
                    <c:v>0</c:v>
                  </c:pt>
                  <c:pt idx="8">
                    <c:v>0.33051186852834086</c:v>
                  </c:pt>
                  <c:pt idx="9">
                    <c:v>0.165615734242165</c:v>
                  </c:pt>
                  <c:pt idx="10">
                    <c:v>0.28401877872187759</c:v>
                  </c:pt>
                  <c:pt idx="11">
                    <c:v>0.28746715053613114</c:v>
                  </c:pt>
                  <c:pt idx="12">
                    <c:v>0.22572634084745391</c:v>
                  </c:pt>
                  <c:pt idx="13">
                    <c:v>0</c:v>
                  </c:pt>
                  <c:pt idx="14">
                    <c:v>0.18073922282301283</c:v>
                  </c:pt>
                  <c:pt idx="15">
                    <c:v>0.17237832147426688</c:v>
                  </c:pt>
                  <c:pt idx="16">
                    <c:v>3.5186577527449844E-2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2'!$B$3:$B$19</c:f>
              <c:numCache>
                <c:formatCode>0.00</c:formatCode>
                <c:ptCount val="17"/>
                <c:pt idx="0">
                  <c:v>6.6666666666666671E-3</c:v>
                </c:pt>
                <c:pt idx="1">
                  <c:v>0</c:v>
                </c:pt>
                <c:pt idx="2">
                  <c:v>0.24666666666666665</c:v>
                </c:pt>
                <c:pt idx="3">
                  <c:v>0.52</c:v>
                </c:pt>
                <c:pt idx="4">
                  <c:v>2.6666666666666668E-2</c:v>
                </c:pt>
                <c:pt idx="5">
                  <c:v>4.6666666666666662E-2</c:v>
                </c:pt>
                <c:pt idx="6">
                  <c:v>0.22000000000000003</c:v>
                </c:pt>
                <c:pt idx="7">
                  <c:v>0</c:v>
                </c:pt>
                <c:pt idx="8">
                  <c:v>0.32666666666666661</c:v>
                </c:pt>
                <c:pt idx="9">
                  <c:v>0.12000000000000002</c:v>
                </c:pt>
                <c:pt idx="10">
                  <c:v>0.60666666666666669</c:v>
                </c:pt>
                <c:pt idx="11">
                  <c:v>0.24285714285714285</c:v>
                </c:pt>
                <c:pt idx="12">
                  <c:v>0.33333333333333331</c:v>
                </c:pt>
                <c:pt idx="13">
                  <c:v>0</c:v>
                </c:pt>
                <c:pt idx="14">
                  <c:v>0.11333333333333333</c:v>
                </c:pt>
                <c:pt idx="15">
                  <c:v>0.16000000000000003</c:v>
                </c:pt>
                <c:pt idx="16">
                  <c:v>1.3333333333333334E-2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1F23-4B3C-B4E5-7CED66D8E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46262080"/>
        <c:axId val="-1446261536"/>
      </c:scatterChart>
      <c:valAx>
        <c:axId val="-1446262080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1536"/>
        <c:crosses val="autoZero"/>
        <c:crossBetween val="midCat"/>
        <c:majorUnit val="1"/>
      </c:valAx>
      <c:valAx>
        <c:axId val="-14462615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2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3A-4DC2-A1FD-A8AA485013B4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3A-4DC2-A1FD-A8AA485013B4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A3A-4DC2-A1FD-A8AA485013B4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A3A-4DC2-A1FD-A8AA485013B4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A3A-4DC2-A1FD-A8AA485013B4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A3A-4DC2-A1FD-A8AA485013B4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A3A-4DC2-A1FD-A8AA485013B4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A3A-4DC2-A1FD-A8AA485013B4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A3A-4DC2-A1FD-A8AA485013B4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A3A-4DC2-A1FD-A8AA485013B4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A3A-4DC2-A1FD-A8AA485013B4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A3A-4DC2-A1FD-A8AA485013B4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A3A-4DC2-A1FD-A8AA485013B4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A3A-4DC2-A1FD-A8AA485013B4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EA3A-4DC2-A1FD-A8AA485013B4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EA3A-4DC2-A1FD-A8AA485013B4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EA3A-4DC2-A1FD-A8AA485013B4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2'!$C$25:$C$41</c:f>
                <c:numCache>
                  <c:formatCode>General</c:formatCode>
                  <c:ptCount val="17"/>
                  <c:pt idx="0">
                    <c:v>0.1</c:v>
                  </c:pt>
                  <c:pt idx="1">
                    <c:v>0</c:v>
                  </c:pt>
                  <c:pt idx="2">
                    <c:v>0.158113883008419</c:v>
                  </c:pt>
                  <c:pt idx="3">
                    <c:v>0.1269295517643991</c:v>
                  </c:pt>
                  <c:pt idx="4">
                    <c:v>0.1</c:v>
                  </c:pt>
                  <c:pt idx="5">
                    <c:v>0.13333333333333336</c:v>
                  </c:pt>
                  <c:pt idx="6">
                    <c:v>0.17638342073763938</c:v>
                  </c:pt>
                  <c:pt idx="7">
                    <c:v>0.26457513110645903</c:v>
                  </c:pt>
                  <c:pt idx="8">
                    <c:v>0.25712081034235851</c:v>
                  </c:pt>
                  <c:pt idx="9">
                    <c:v>0.36645015252516172</c:v>
                  </c:pt>
                  <c:pt idx="10">
                    <c:v>0.32446537223219646</c:v>
                  </c:pt>
                  <c:pt idx="11">
                    <c:v>0.26925824035672519</c:v>
                  </c:pt>
                  <c:pt idx="12">
                    <c:v>0.21213203435596428</c:v>
                  </c:pt>
                  <c:pt idx="13">
                    <c:v>0</c:v>
                  </c:pt>
                  <c:pt idx="14">
                    <c:v>0.1</c:v>
                  </c:pt>
                  <c:pt idx="15">
                    <c:v>0.33082388735465346</c:v>
                  </c:pt>
                  <c:pt idx="16">
                    <c:v>0</c:v>
                  </c:pt>
                </c:numCache>
              </c:numRef>
            </c:plus>
            <c:minus>
              <c:numRef>
                <c:f>'Summary 2'!$C$25:$C$41</c:f>
                <c:numCache>
                  <c:formatCode>General</c:formatCode>
                  <c:ptCount val="17"/>
                  <c:pt idx="0">
                    <c:v>0.1</c:v>
                  </c:pt>
                  <c:pt idx="1">
                    <c:v>0</c:v>
                  </c:pt>
                  <c:pt idx="2">
                    <c:v>0.158113883008419</c:v>
                  </c:pt>
                  <c:pt idx="3">
                    <c:v>0.1269295517643991</c:v>
                  </c:pt>
                  <c:pt idx="4">
                    <c:v>0.1</c:v>
                  </c:pt>
                  <c:pt idx="5">
                    <c:v>0.13333333333333336</c:v>
                  </c:pt>
                  <c:pt idx="6">
                    <c:v>0.17638342073763938</c:v>
                  </c:pt>
                  <c:pt idx="7">
                    <c:v>0.26457513110645903</c:v>
                  </c:pt>
                  <c:pt idx="8">
                    <c:v>0.25712081034235851</c:v>
                  </c:pt>
                  <c:pt idx="9">
                    <c:v>0.36645015252516172</c:v>
                  </c:pt>
                  <c:pt idx="10">
                    <c:v>0.32446537223219646</c:v>
                  </c:pt>
                  <c:pt idx="11">
                    <c:v>0.26925824035672519</c:v>
                  </c:pt>
                  <c:pt idx="12">
                    <c:v>0.21213203435596428</c:v>
                  </c:pt>
                  <c:pt idx="13">
                    <c:v>0</c:v>
                  </c:pt>
                  <c:pt idx="14">
                    <c:v>0.1</c:v>
                  </c:pt>
                  <c:pt idx="15">
                    <c:v>0.33082388735465346</c:v>
                  </c:pt>
                  <c:pt idx="1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2'!$C$3:$C$19</c:f>
              <c:numCache>
                <c:formatCode>0.00</c:formatCode>
                <c:ptCount val="17"/>
                <c:pt idx="0">
                  <c:v>3.3333333333333333E-2</c:v>
                </c:pt>
                <c:pt idx="1">
                  <c:v>0</c:v>
                </c:pt>
                <c:pt idx="2">
                  <c:v>9.9999999999999992E-2</c:v>
                </c:pt>
                <c:pt idx="3">
                  <c:v>0.41111111111111104</c:v>
                </c:pt>
                <c:pt idx="4">
                  <c:v>6.666666666666668E-2</c:v>
                </c:pt>
                <c:pt idx="5">
                  <c:v>5.5555555555555552E-2</c:v>
                </c:pt>
                <c:pt idx="6">
                  <c:v>8.8888888888888892E-2</c:v>
                </c:pt>
                <c:pt idx="7">
                  <c:v>0.13333333333333333</c:v>
                </c:pt>
                <c:pt idx="8">
                  <c:v>0.18888888888888891</c:v>
                </c:pt>
                <c:pt idx="9">
                  <c:v>0.30000000000000004</c:v>
                </c:pt>
                <c:pt idx="10">
                  <c:v>0.25555555555555554</c:v>
                </c:pt>
                <c:pt idx="11">
                  <c:v>0.16666666666666666</c:v>
                </c:pt>
                <c:pt idx="12">
                  <c:v>0.16666666666666666</c:v>
                </c:pt>
                <c:pt idx="13">
                  <c:v>0</c:v>
                </c:pt>
                <c:pt idx="14">
                  <c:v>3.3333333333333333E-2</c:v>
                </c:pt>
                <c:pt idx="15">
                  <c:v>0.27777777777777779</c:v>
                </c:pt>
                <c:pt idx="16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EA3A-4DC2-A1FD-A8AA48501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7600"/>
        <c:axId val="-1381322704"/>
      </c:scatterChart>
      <c:valAx>
        <c:axId val="-1381327600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2704"/>
        <c:crosses val="autoZero"/>
        <c:crossBetween val="midCat"/>
        <c:majorUnit val="1"/>
      </c:valAx>
      <c:valAx>
        <c:axId val="-138132270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CE-450C-8E70-D1BC14DFBC90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8CE-450C-8E70-D1BC14DFBC90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8CE-450C-8E70-D1BC14DFBC90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8CE-450C-8E70-D1BC14DFBC90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8CE-450C-8E70-D1BC14DFBC90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8CE-450C-8E70-D1BC14DFBC90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8CE-450C-8E70-D1BC14DFBC90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8CE-450C-8E70-D1BC14DFBC9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8CE-450C-8E70-D1BC14DFBC9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8CE-450C-8E70-D1BC14DFBC90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8CE-450C-8E70-D1BC14DFBC90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8CE-450C-8E70-D1BC14DFBC90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8CE-450C-8E70-D1BC14DFBC90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8CE-450C-8E70-D1BC14DFBC90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8CE-450C-8E70-D1BC14DFBC90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8CE-450C-8E70-D1BC14DFBC90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58CE-450C-8E70-D1BC14DFBC9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2'!$J$25:$J$41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0.18516401995451032</c:v>
                  </c:pt>
                  <c:pt idx="3">
                    <c:v>0</c:v>
                  </c:pt>
                  <c:pt idx="4">
                    <c:v>0.24348657927227588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0.21213203435596426</c:v>
                  </c:pt>
                  <c:pt idx="9">
                    <c:v>0.37032803990902058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0.18516401995451034</c:v>
                  </c:pt>
                  <c:pt idx="16">
                    <c:v>0.13887301496588272</c:v>
                  </c:pt>
                </c:numCache>
              </c:numRef>
            </c:plus>
            <c:minus>
              <c:numRef>
                <c:f>'Summary 2'!$J$25:$J$41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0.18516401995451032</c:v>
                  </c:pt>
                  <c:pt idx="3">
                    <c:v>0</c:v>
                  </c:pt>
                  <c:pt idx="4">
                    <c:v>0.24348657927227588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0.21213203435596426</c:v>
                  </c:pt>
                  <c:pt idx="9">
                    <c:v>0.37032803990902058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0.18516401995451034</c:v>
                  </c:pt>
                  <c:pt idx="16">
                    <c:v>0.13887301496588272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2'!$J$3:$J$19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1</c:v>
                </c:pt>
                <c:pt idx="4">
                  <c:v>0.17499999999999999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7.4999999999999997E-2</c:v>
                </c:pt>
                <c:pt idx="9">
                  <c:v>0.5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0.35</c:v>
                </c:pt>
                <c:pt idx="16">
                  <c:v>7.4999999999999997E-2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58CE-450C-8E70-D1BC14DF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8688"/>
        <c:axId val="-1381321616"/>
      </c:scatterChart>
      <c:valAx>
        <c:axId val="-1381328688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1616"/>
        <c:crosses val="autoZero"/>
        <c:crossBetween val="midCat"/>
        <c:majorUnit val="1"/>
      </c:valAx>
      <c:valAx>
        <c:axId val="-13813216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8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BA0-4D76-8540-C82235599305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BA0-4D76-8540-C82235599305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BA0-4D76-8540-C82235599305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BA0-4D76-8540-C82235599305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BA0-4D76-8540-C82235599305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BA0-4D76-8540-C82235599305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BA0-4D76-8540-C82235599305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BA0-4D76-8540-C8223559930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BA0-4D76-8540-C82235599305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BA0-4D76-8540-C82235599305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BA0-4D76-8540-C82235599305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BA0-4D76-8540-C82235599305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BA0-4D76-8540-C82235599305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BA0-4D76-8540-C82235599305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BA0-4D76-8540-C82235599305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BA0-4D76-8540-C82235599305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BA0-4D76-8540-C8223559930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2'!$K$25:$K$41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0.33837848631377265</c:v>
                  </c:pt>
                  <c:pt idx="3">
                    <c:v>5.439056290693571E-2</c:v>
                  </c:pt>
                  <c:pt idx="4">
                    <c:v>0.19278658321228345</c:v>
                  </c:pt>
                  <c:pt idx="5">
                    <c:v>0</c:v>
                  </c:pt>
                  <c:pt idx="6">
                    <c:v>0</c:v>
                  </c:pt>
                  <c:pt idx="7">
                    <c:v>0.1</c:v>
                  </c:pt>
                  <c:pt idx="8">
                    <c:v>0.26449637678677818</c:v>
                  </c:pt>
                  <c:pt idx="9">
                    <c:v>0.28166173565703473</c:v>
                  </c:pt>
                  <c:pt idx="10">
                    <c:v>5.4390562906935738E-2</c:v>
                  </c:pt>
                  <c:pt idx="11">
                    <c:v>0.12093386622447824</c:v>
                  </c:pt>
                  <c:pt idx="12">
                    <c:v>0.17499999999999999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0.23345235059857508</c:v>
                  </c:pt>
                  <c:pt idx="16">
                    <c:v>0.21602468994692867</c:v>
                  </c:pt>
                </c:numCache>
              </c:numRef>
            </c:plus>
            <c:minus>
              <c:numRef>
                <c:f>'Summary 2'!$K$25:$K$41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0.33837848631377265</c:v>
                  </c:pt>
                  <c:pt idx="3">
                    <c:v>5.439056290693571E-2</c:v>
                  </c:pt>
                  <c:pt idx="4">
                    <c:v>0.19278658321228345</c:v>
                  </c:pt>
                  <c:pt idx="5">
                    <c:v>0</c:v>
                  </c:pt>
                  <c:pt idx="6">
                    <c:v>0</c:v>
                  </c:pt>
                  <c:pt idx="7">
                    <c:v>0.1</c:v>
                  </c:pt>
                  <c:pt idx="8">
                    <c:v>0.26449637678677818</c:v>
                  </c:pt>
                  <c:pt idx="9">
                    <c:v>0.28166173565703473</c:v>
                  </c:pt>
                  <c:pt idx="10">
                    <c:v>5.4390562906935738E-2</c:v>
                  </c:pt>
                  <c:pt idx="11">
                    <c:v>0.12093386622447824</c:v>
                  </c:pt>
                  <c:pt idx="12">
                    <c:v>0.17499999999999999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0.23345235059857508</c:v>
                  </c:pt>
                  <c:pt idx="16">
                    <c:v>0.21602468994692867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2'!$K$3:$K$19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0.23749999999999999</c:v>
                </c:pt>
                <c:pt idx="3">
                  <c:v>0.98124999999999996</c:v>
                </c:pt>
                <c:pt idx="4">
                  <c:v>0.21249999999999997</c:v>
                </c:pt>
                <c:pt idx="5">
                  <c:v>0</c:v>
                </c:pt>
                <c:pt idx="6">
                  <c:v>0</c:v>
                </c:pt>
                <c:pt idx="7">
                  <c:v>2.5000000000000001E-2</c:v>
                </c:pt>
                <c:pt idx="8">
                  <c:v>0.20624999999999999</c:v>
                </c:pt>
                <c:pt idx="9">
                  <c:v>0.375</c:v>
                </c:pt>
                <c:pt idx="10">
                  <c:v>1.8750000000000003E-2</c:v>
                </c:pt>
                <c:pt idx="11">
                  <c:v>4.3749999999999997E-2</c:v>
                </c:pt>
                <c:pt idx="12">
                  <c:v>4.3749999999999997E-2</c:v>
                </c:pt>
                <c:pt idx="13">
                  <c:v>0</c:v>
                </c:pt>
                <c:pt idx="14">
                  <c:v>0</c:v>
                </c:pt>
                <c:pt idx="15">
                  <c:v>0.16249999999999998</c:v>
                </c:pt>
                <c:pt idx="16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0BA0-4D76-8540-C82235599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6512"/>
        <c:axId val="-1381333040"/>
      </c:scatterChart>
      <c:valAx>
        <c:axId val="-1381326512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33040"/>
        <c:crosses val="autoZero"/>
        <c:crossBetween val="midCat"/>
        <c:majorUnit val="1"/>
      </c:valAx>
      <c:valAx>
        <c:axId val="-13813330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6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8B-452B-AD4A-5A0234AE98C0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8B-452B-AD4A-5A0234AE98C0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38B-452B-AD4A-5A0234AE98C0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38B-452B-AD4A-5A0234AE98C0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38B-452B-AD4A-5A0234AE98C0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38B-452B-AD4A-5A0234AE98C0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38B-452B-AD4A-5A0234AE98C0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38B-452B-AD4A-5A0234AE98C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38B-452B-AD4A-5A0234AE98C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38B-452B-AD4A-5A0234AE98C0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38B-452B-AD4A-5A0234AE98C0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38B-452B-AD4A-5A0234AE98C0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38B-452B-AD4A-5A0234AE98C0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38B-452B-AD4A-5A0234AE98C0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38B-452B-AD4A-5A0234AE98C0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38B-452B-AD4A-5A0234AE98C0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38B-452B-AD4A-5A0234AE98C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2'!$L$25:$L$41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0.40657855630736311</c:v>
                  </c:pt>
                  <c:pt idx="3">
                    <c:v>6.9985421222376498E-2</c:v>
                  </c:pt>
                  <c:pt idx="4">
                    <c:v>7.2843135908468568E-2</c:v>
                  </c:pt>
                  <c:pt idx="5">
                    <c:v>0</c:v>
                  </c:pt>
                  <c:pt idx="6">
                    <c:v>0</c:v>
                  </c:pt>
                  <c:pt idx="7">
                    <c:v>0.15779087167410374</c:v>
                  </c:pt>
                  <c:pt idx="8">
                    <c:v>6.9985421222376526E-2</c:v>
                  </c:pt>
                  <c:pt idx="9">
                    <c:v>0.23904572186687867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0.25314350209527642</c:v>
                  </c:pt>
                  <c:pt idx="16">
                    <c:v>0.14846149779161807</c:v>
                  </c:pt>
                </c:numCache>
              </c:numRef>
            </c:plus>
            <c:minus>
              <c:numRef>
                <c:f>'Summary 2'!$L$25:$L$41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0.40657855630736311</c:v>
                  </c:pt>
                  <c:pt idx="3">
                    <c:v>6.9985421222376498E-2</c:v>
                  </c:pt>
                  <c:pt idx="4">
                    <c:v>7.2843135908468568E-2</c:v>
                  </c:pt>
                  <c:pt idx="5">
                    <c:v>0</c:v>
                  </c:pt>
                  <c:pt idx="6">
                    <c:v>0</c:v>
                  </c:pt>
                  <c:pt idx="7">
                    <c:v>0.15779087167410374</c:v>
                  </c:pt>
                  <c:pt idx="8">
                    <c:v>6.9985421222376526E-2</c:v>
                  </c:pt>
                  <c:pt idx="9">
                    <c:v>0.23904572186687867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0.25314350209527642</c:v>
                  </c:pt>
                  <c:pt idx="16">
                    <c:v>0.14846149779161807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2'!$L$3:$L$19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0.54285714285714282</c:v>
                </c:pt>
                <c:pt idx="3">
                  <c:v>0.9285714285714286</c:v>
                </c:pt>
                <c:pt idx="4">
                  <c:v>0.45714285714285713</c:v>
                </c:pt>
                <c:pt idx="5">
                  <c:v>0</c:v>
                </c:pt>
                <c:pt idx="6">
                  <c:v>0</c:v>
                </c:pt>
                <c:pt idx="7">
                  <c:v>0.12857142857142859</c:v>
                </c:pt>
                <c:pt idx="8">
                  <c:v>2.8571428571428574E-2</c:v>
                </c:pt>
                <c:pt idx="9">
                  <c:v>0.5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0.21428571428571427</c:v>
                </c:pt>
                <c:pt idx="16">
                  <c:v>0.12857142857142856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C38B-452B-AD4A-5A0234AE9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5424"/>
        <c:axId val="-1381333584"/>
      </c:scatterChart>
      <c:valAx>
        <c:axId val="-1381325424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33584"/>
        <c:crosses val="autoZero"/>
        <c:crossBetween val="midCat"/>
        <c:majorUnit val="1"/>
      </c:valAx>
      <c:valAx>
        <c:axId val="-138133358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5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C71-4AAE-9516-1A72B7113E06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C71-4AAE-9516-1A72B7113E0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C71-4AAE-9516-1A72B7113E0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C71-4AAE-9516-1A72B7113E06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C71-4AAE-9516-1A72B7113E06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C71-4AAE-9516-1A72B7113E06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C71-4AAE-9516-1A72B7113E0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C71-4AAE-9516-1A72B7113E06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C71-4AAE-9516-1A72B7113E06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71-4AAE-9516-1A72B7113E06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C71-4AAE-9516-1A72B7113E06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C71-4AAE-9516-1A72B7113E06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4C71-4AAE-9516-1A72B7113E06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4C71-4AAE-9516-1A72B7113E06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4C71-4AAE-9516-1A72B7113E06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4C71-4AAE-9516-1A72B7113E06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4C71-4AAE-9516-1A72B7113E06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2'!$M$25:$M$41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0.23401261667248791</c:v>
                  </c:pt>
                  <c:pt idx="3">
                    <c:v>3.7796447300922721E-2</c:v>
                  </c:pt>
                  <c:pt idx="4">
                    <c:v>0.2193062655175135</c:v>
                  </c:pt>
                  <c:pt idx="5">
                    <c:v>0</c:v>
                  </c:pt>
                  <c:pt idx="6">
                    <c:v>0</c:v>
                  </c:pt>
                  <c:pt idx="7">
                    <c:v>0.16035674514745465</c:v>
                  </c:pt>
                  <c:pt idx="8">
                    <c:v>7.5592894601845456E-2</c:v>
                  </c:pt>
                  <c:pt idx="9">
                    <c:v>0.16183471874253758</c:v>
                  </c:pt>
                  <c:pt idx="10">
                    <c:v>0.11338934190276817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0.13972762620115439</c:v>
                  </c:pt>
                  <c:pt idx="16">
                    <c:v>0.10690449676496977</c:v>
                  </c:pt>
                </c:numCache>
              </c:numRef>
            </c:plus>
            <c:minus>
              <c:numRef>
                <c:f>'Summary 2'!$M$25:$M$41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0.23401261667248791</c:v>
                  </c:pt>
                  <c:pt idx="3">
                    <c:v>3.7796447300922721E-2</c:v>
                  </c:pt>
                  <c:pt idx="4">
                    <c:v>0.2193062655175135</c:v>
                  </c:pt>
                  <c:pt idx="5">
                    <c:v>0</c:v>
                  </c:pt>
                  <c:pt idx="6">
                    <c:v>0</c:v>
                  </c:pt>
                  <c:pt idx="7">
                    <c:v>0.16035674514745465</c:v>
                  </c:pt>
                  <c:pt idx="8">
                    <c:v>7.5592894601845456E-2</c:v>
                  </c:pt>
                  <c:pt idx="9">
                    <c:v>0.16183471874253758</c:v>
                  </c:pt>
                  <c:pt idx="10">
                    <c:v>0.11338934190276817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0.13972762620115439</c:v>
                  </c:pt>
                  <c:pt idx="16">
                    <c:v>0.10690449676496977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2'!$M$3:$M$19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0.18571428571428572</c:v>
                </c:pt>
                <c:pt idx="3">
                  <c:v>0.98571428571428577</c:v>
                </c:pt>
                <c:pt idx="4">
                  <c:v>0.31428571428571422</c:v>
                </c:pt>
                <c:pt idx="5">
                  <c:v>0</c:v>
                </c:pt>
                <c:pt idx="6">
                  <c:v>0</c:v>
                </c:pt>
                <c:pt idx="7">
                  <c:v>0.12857142857142856</c:v>
                </c:pt>
                <c:pt idx="8">
                  <c:v>2.8571428571428574E-2</c:v>
                </c:pt>
                <c:pt idx="9">
                  <c:v>0.6428571428571429</c:v>
                </c:pt>
                <c:pt idx="10">
                  <c:v>4.2857142857142858E-2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0.14285714285714285</c:v>
                </c:pt>
                <c:pt idx="16">
                  <c:v>0.1142857142857143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4C71-4AAE-9516-1A72B7113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2160"/>
        <c:axId val="-1381334128"/>
      </c:scatterChart>
      <c:valAx>
        <c:axId val="-1381322160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34128"/>
        <c:crosses val="autoZero"/>
        <c:crossBetween val="midCat"/>
        <c:majorUnit val="1"/>
      </c:valAx>
      <c:valAx>
        <c:axId val="-13813341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47A-48C1-BE32-DAC64A69DD24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47A-48C1-BE32-DAC64A69DD24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47A-48C1-BE32-DAC64A69DD24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47A-48C1-BE32-DAC64A69DD24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47A-48C1-BE32-DAC64A69DD24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47A-48C1-BE32-DAC64A69DD24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47A-48C1-BE32-DAC64A69DD24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47A-48C1-BE32-DAC64A69DD24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47A-48C1-BE32-DAC64A69DD24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47A-48C1-BE32-DAC64A69DD24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47A-48C1-BE32-DAC64A69DD24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47A-48C1-BE32-DAC64A69DD24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47A-48C1-BE32-DAC64A69DD24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47A-48C1-BE32-DAC64A69DD24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47A-48C1-BE32-DAC64A69DD24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47A-48C1-BE32-DAC64A69DD24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47A-48C1-BE32-DAC64A69DD24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2'!$N$25:$N$41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0.46853368024487801</c:v>
                  </c:pt>
                  <c:pt idx="3">
                    <c:v>0.1914854215512683</c:v>
                  </c:pt>
                  <c:pt idx="4">
                    <c:v>0.10690449676496977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0.12149857925879146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9.5118973121134209E-2</c:v>
                  </c:pt>
                  <c:pt idx="16">
                    <c:v>0</c:v>
                  </c:pt>
                </c:numCache>
              </c:numRef>
            </c:plus>
            <c:minus>
              <c:numRef>
                <c:f>'Summary 2'!$N$25:$N$41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0.46853368024487801</c:v>
                  </c:pt>
                  <c:pt idx="3">
                    <c:v>0.1914854215512683</c:v>
                  </c:pt>
                  <c:pt idx="4">
                    <c:v>0.10690449676496977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0.12149857925879146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9.5118973121134209E-2</c:v>
                  </c:pt>
                  <c:pt idx="1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2'!$N$3:$N$19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0.55714285714285716</c:v>
                </c:pt>
                <c:pt idx="3">
                  <c:v>0.79999999999999993</c:v>
                </c:pt>
                <c:pt idx="4">
                  <c:v>8.5714285714285729E-2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0.38571428571428568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7.1428571428571425E-2</c:v>
                </c:pt>
                <c:pt idx="16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347A-48C1-BE32-DAC64A69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30320"/>
        <c:axId val="-1381324880"/>
      </c:scatterChart>
      <c:valAx>
        <c:axId val="-1381330320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4880"/>
        <c:crosses val="autoZero"/>
        <c:crossBetween val="midCat"/>
        <c:majorUnit val="1"/>
      </c:valAx>
      <c:valAx>
        <c:axId val="-138132488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3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47C-4F7B-9DCE-D99C1A314E46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47C-4F7B-9DCE-D99C1A314E4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47C-4F7B-9DCE-D99C1A314E4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47C-4F7B-9DCE-D99C1A314E46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47C-4F7B-9DCE-D99C1A314E46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47C-4F7B-9DCE-D99C1A314E46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47C-4F7B-9DCE-D99C1A314E4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47C-4F7B-9DCE-D99C1A314E46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47C-4F7B-9DCE-D99C1A314E46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47C-4F7B-9DCE-D99C1A314E46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47C-4F7B-9DCE-D99C1A314E46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47C-4F7B-9DCE-D99C1A314E46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47C-4F7B-9DCE-D99C1A314E46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47C-4F7B-9DCE-D99C1A314E46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47C-4F7B-9DCE-D99C1A314E46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47C-4F7B-9DCE-D99C1A314E46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47C-4F7B-9DCE-D99C1A314E46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2'!$O$25:$O$41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0.21491969707422398</c:v>
                  </c:pt>
                  <c:pt idx="3">
                    <c:v>5.3452248382484864E-2</c:v>
                  </c:pt>
                  <c:pt idx="4">
                    <c:v>0.15735915849388865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9.7590007294853329E-2</c:v>
                  </c:pt>
                  <c:pt idx="9">
                    <c:v>0.18257418583505555</c:v>
                  </c:pt>
                  <c:pt idx="10">
                    <c:v>0.11338934190276817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0.12909944487358058</c:v>
                  </c:pt>
                  <c:pt idx="16">
                    <c:v>7.5592894601845456E-2</c:v>
                  </c:pt>
                </c:numCache>
              </c:numRef>
            </c:plus>
            <c:minus>
              <c:numRef>
                <c:f>'Summary 2'!$O$25:$O$41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0.21491969707422398</c:v>
                  </c:pt>
                  <c:pt idx="3">
                    <c:v>5.3452248382484864E-2</c:v>
                  </c:pt>
                  <c:pt idx="4">
                    <c:v>0.15735915849388865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9.7590007294853329E-2</c:v>
                  </c:pt>
                  <c:pt idx="9">
                    <c:v>0.18257418583505555</c:v>
                  </c:pt>
                  <c:pt idx="10">
                    <c:v>0.11338934190276817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0.12909944487358058</c:v>
                  </c:pt>
                  <c:pt idx="16">
                    <c:v>7.5592894601845456E-2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2'!$O$3:$O$19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0.15714285714285717</c:v>
                </c:pt>
                <c:pt idx="3">
                  <c:v>0.9571428571428573</c:v>
                </c:pt>
                <c:pt idx="4">
                  <c:v>0.1142857142857143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5.7142857142857148E-2</c:v>
                </c:pt>
                <c:pt idx="9">
                  <c:v>0.49999999999999994</c:v>
                </c:pt>
                <c:pt idx="10">
                  <c:v>4.2857142857142858E-2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9.9999999999999992E-2</c:v>
                </c:pt>
                <c:pt idx="16">
                  <c:v>2.8571428571428574E-2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047C-4F7B-9DCE-D99C1A31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1072"/>
        <c:axId val="-1381320528"/>
      </c:scatterChart>
      <c:valAx>
        <c:axId val="-1381321072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0528"/>
        <c:crosses val="autoZero"/>
        <c:crossBetween val="midCat"/>
        <c:majorUnit val="1"/>
      </c:valAx>
      <c:valAx>
        <c:axId val="-13813205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61E-4ECE-8836-21248E0359FB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61E-4ECE-8836-21248E0359FB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61E-4ECE-8836-21248E0359FB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61E-4ECE-8836-21248E0359FB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61E-4ECE-8836-21248E0359FB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61E-4ECE-8836-21248E0359FB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61E-4ECE-8836-21248E0359FB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61E-4ECE-8836-21248E0359FB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61E-4ECE-8836-21248E0359FB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61E-4ECE-8836-21248E0359FB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61E-4ECE-8836-21248E0359FB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61E-4ECE-8836-21248E0359FB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61E-4ECE-8836-21248E0359FB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61E-4ECE-8836-21248E0359FB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61E-4ECE-8836-21248E0359FB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61E-4ECE-8836-21248E0359FB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561E-4ECE-8836-21248E0359FB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2'!$P$25:$P$41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0.21491969707422398</c:v>
                  </c:pt>
                  <c:pt idx="3">
                    <c:v>5.3452248382484864E-2</c:v>
                  </c:pt>
                  <c:pt idx="4">
                    <c:v>0.17043362064926937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0.18898223650461363</c:v>
                  </c:pt>
                  <c:pt idx="9">
                    <c:v>0.17994708216848732</c:v>
                  </c:pt>
                  <c:pt idx="10">
                    <c:v>0.11338934190276817</c:v>
                  </c:pt>
                  <c:pt idx="11">
                    <c:v>0</c:v>
                  </c:pt>
                  <c:pt idx="12">
                    <c:v>0.15118578920369091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0.13972762620115439</c:v>
                  </c:pt>
                  <c:pt idx="16">
                    <c:v>7.5592894601845456E-2</c:v>
                  </c:pt>
                </c:numCache>
              </c:numRef>
            </c:plus>
            <c:minus>
              <c:numRef>
                <c:f>'Summary 2'!$P$25:$P$41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0.21491969707422398</c:v>
                  </c:pt>
                  <c:pt idx="3">
                    <c:v>5.3452248382484864E-2</c:v>
                  </c:pt>
                  <c:pt idx="4">
                    <c:v>0.17043362064926937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0.18898223650461363</c:v>
                  </c:pt>
                  <c:pt idx="9">
                    <c:v>0.17994708216848732</c:v>
                  </c:pt>
                  <c:pt idx="10">
                    <c:v>0.11338934190276817</c:v>
                  </c:pt>
                  <c:pt idx="11">
                    <c:v>0</c:v>
                  </c:pt>
                  <c:pt idx="12">
                    <c:v>0.15118578920369091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0.13972762620115439</c:v>
                  </c:pt>
                  <c:pt idx="16">
                    <c:v>7.5592894601845456E-2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2'!$P$3:$P$19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0.15714285714285717</c:v>
                </c:pt>
                <c:pt idx="3">
                  <c:v>0.95714285714285718</c:v>
                </c:pt>
                <c:pt idx="4">
                  <c:v>0.12857142857142856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7.1428571428571425E-2</c:v>
                </c:pt>
                <c:pt idx="9">
                  <c:v>0.52857142857142858</c:v>
                </c:pt>
                <c:pt idx="10">
                  <c:v>4.2857142857142858E-2</c:v>
                </c:pt>
                <c:pt idx="11">
                  <c:v>0</c:v>
                </c:pt>
                <c:pt idx="12">
                  <c:v>5.7142857142857148E-2</c:v>
                </c:pt>
                <c:pt idx="13">
                  <c:v>0</c:v>
                </c:pt>
                <c:pt idx="14">
                  <c:v>0</c:v>
                </c:pt>
                <c:pt idx="15">
                  <c:v>0.14285714285714285</c:v>
                </c:pt>
                <c:pt idx="16">
                  <c:v>2.8571428571428574E-2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561E-4ECE-8836-21248E035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34672"/>
        <c:axId val="-1381319984"/>
      </c:scatterChart>
      <c:valAx>
        <c:axId val="-1381334672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19984"/>
        <c:crosses val="autoZero"/>
        <c:crossBetween val="midCat"/>
        <c:majorUnit val="1"/>
      </c:valAx>
      <c:valAx>
        <c:axId val="-138131998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34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3A-461A-844F-68A49176D4FA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3A-461A-844F-68A49176D4FA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23A-461A-844F-68A49176D4FA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23A-461A-844F-68A49176D4FA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23A-461A-844F-68A49176D4FA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23A-461A-844F-68A49176D4FA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23A-461A-844F-68A49176D4FA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23A-461A-844F-68A49176D4FA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23A-461A-844F-68A49176D4FA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23A-461A-844F-68A49176D4FA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23A-461A-844F-68A49176D4FA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823A-461A-844F-68A49176D4FA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823A-461A-844F-68A49176D4FA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823A-461A-844F-68A49176D4FA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823A-461A-844F-68A49176D4FA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823A-461A-844F-68A49176D4FA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823A-461A-844F-68A49176D4F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2'!$Q$25:$Q$41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0.31415040377258185</c:v>
                  </c:pt>
                  <c:pt idx="3">
                    <c:v>3.9339789623472135E-2</c:v>
                  </c:pt>
                  <c:pt idx="4">
                    <c:v>0.18224786888818681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0.17491494531696861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0.21157009420498152</c:v>
                  </c:pt>
                  <c:pt idx="16">
                    <c:v>0.32126980205784311</c:v>
                  </c:pt>
                </c:numCache>
              </c:numRef>
            </c:plus>
            <c:minus>
              <c:numRef>
                <c:f>'Summary 2'!$Q$25:$Q$41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0.31415040377258185</c:v>
                  </c:pt>
                  <c:pt idx="3">
                    <c:v>3.9339789623472135E-2</c:v>
                  </c:pt>
                  <c:pt idx="4">
                    <c:v>0.18224786888818681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0.17491494531696861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0.21157009420498152</c:v>
                  </c:pt>
                  <c:pt idx="16">
                    <c:v>0.32126980205784311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2'!$Q$3:$Q$19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0.39285714285714285</c:v>
                </c:pt>
                <c:pt idx="3">
                  <c:v>0.92857142857142871</c:v>
                </c:pt>
                <c:pt idx="4">
                  <c:v>0.17857142857142858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0.68571428571428572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0.21428571428571427</c:v>
                </c:pt>
                <c:pt idx="16">
                  <c:v>0.12142857142857143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823A-461A-844F-68A49176D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31408"/>
        <c:axId val="-1381327056"/>
      </c:scatterChart>
      <c:valAx>
        <c:axId val="-1381331408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7056"/>
        <c:crosses val="autoZero"/>
        <c:crossBetween val="midCat"/>
        <c:majorUnit val="1"/>
      </c:valAx>
      <c:valAx>
        <c:axId val="-13813270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3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New!$R$3:$R$19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4.3000000000000007</c:v>
                </c:pt>
                <c:pt idx="3">
                  <c:v>7.7</c:v>
                </c:pt>
                <c:pt idx="4">
                  <c:v>0.3</c:v>
                </c:pt>
                <c:pt idx="5">
                  <c:v>1</c:v>
                </c:pt>
                <c:pt idx="6">
                  <c:v>1.2999999999999998</c:v>
                </c:pt>
                <c:pt idx="7">
                  <c:v>0</c:v>
                </c:pt>
                <c:pt idx="8">
                  <c:v>5.8</c:v>
                </c:pt>
                <c:pt idx="9">
                  <c:v>2.5</c:v>
                </c:pt>
                <c:pt idx="10">
                  <c:v>12.1</c:v>
                </c:pt>
                <c:pt idx="11">
                  <c:v>3.9</c:v>
                </c:pt>
                <c:pt idx="12">
                  <c:v>7.1000000000000005</c:v>
                </c:pt>
                <c:pt idx="13">
                  <c:v>0</c:v>
                </c:pt>
                <c:pt idx="14">
                  <c:v>2.4</c:v>
                </c:pt>
                <c:pt idx="15">
                  <c:v>1.4</c:v>
                </c:pt>
                <c:pt idx="16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C4-41F1-8BCE-55D570A3E2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401888"/>
        <c:axId val="-1446390464"/>
      </c:lineChart>
      <c:lineChart>
        <c:grouping val="standard"/>
        <c:varyColors val="0"/>
        <c:ser>
          <c:idx val="2"/>
          <c:order val="1"/>
          <c:tx>
            <c:v>Old course only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Old!$V$2:$V$18</c:f>
              <c:numCache>
                <c:formatCode>0</c:formatCode>
                <c:ptCount val="17"/>
                <c:pt idx="0">
                  <c:v>0.41025641025641024</c:v>
                </c:pt>
                <c:pt idx="1">
                  <c:v>0</c:v>
                </c:pt>
                <c:pt idx="2">
                  <c:v>6.3684210526315788</c:v>
                </c:pt>
                <c:pt idx="3">
                  <c:v>27.457142857142856</c:v>
                </c:pt>
                <c:pt idx="4">
                  <c:v>0</c:v>
                </c:pt>
                <c:pt idx="5">
                  <c:v>22.72972972972973</c:v>
                </c:pt>
                <c:pt idx="6">
                  <c:v>93.081300813008127</c:v>
                </c:pt>
                <c:pt idx="7">
                  <c:v>19</c:v>
                </c:pt>
                <c:pt idx="8">
                  <c:v>5.1428571428571423</c:v>
                </c:pt>
                <c:pt idx="9">
                  <c:v>3</c:v>
                </c:pt>
                <c:pt idx="10">
                  <c:v>72.123152709359616</c:v>
                </c:pt>
                <c:pt idx="11">
                  <c:v>64.340206185567013</c:v>
                </c:pt>
                <c:pt idx="12">
                  <c:v>0.50704225352112675</c:v>
                </c:pt>
                <c:pt idx="13">
                  <c:v>0</c:v>
                </c:pt>
                <c:pt idx="14">
                  <c:v>41.070422535211264</c:v>
                </c:pt>
                <c:pt idx="15">
                  <c:v>39</c:v>
                </c:pt>
                <c:pt idx="1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C4-41F1-8BCE-55D570A3E2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395904"/>
        <c:axId val="-1446402976"/>
      </c:lineChart>
      <c:catAx>
        <c:axId val="-1446401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0464"/>
        <c:crosses val="autoZero"/>
        <c:auto val="1"/>
        <c:lblAlgn val="ctr"/>
        <c:lblOffset val="100"/>
        <c:noMultiLvlLbl val="0"/>
      </c:catAx>
      <c:valAx>
        <c:axId val="-144639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401888"/>
        <c:crosses val="autoZero"/>
        <c:crossBetween val="between"/>
      </c:valAx>
      <c:valAx>
        <c:axId val="-1446402976"/>
        <c:scaling>
          <c:orientation val="minMax"/>
        </c:scaling>
        <c:delete val="0"/>
        <c:axPos val="r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5904"/>
        <c:crosses val="max"/>
        <c:crossBetween val="between"/>
      </c:valAx>
      <c:catAx>
        <c:axId val="-1446395904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4640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B9C709"/>
              </a:solidFill>
              <a:ln>
                <a:solidFill>
                  <a:srgbClr val="FFFF0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91-4ACB-9C30-738ECC4A2FA3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91-4ACB-9C30-738ECC4A2FA3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91-4ACB-9C30-738ECC4A2FA3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91-4ACB-9C30-738ECC4A2FA3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E91-4ACB-9C30-738ECC4A2FA3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E91-4ACB-9C30-738ECC4A2FA3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E91-4ACB-9C30-738ECC4A2FA3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E91-4ACB-9C30-738ECC4A2FA3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E91-4ACB-9C30-738ECC4A2FA3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E91-4ACB-9C30-738ECC4A2FA3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E91-4ACB-9C30-738ECC4A2FA3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E91-4ACB-9C30-738ECC4A2FA3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E91-4ACB-9C30-738ECC4A2FA3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E91-4ACB-9C30-738ECC4A2FA3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E91-4ACB-9C30-738ECC4A2FA3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E91-4ACB-9C30-738ECC4A2FA3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E91-4ACB-9C30-738ECC4A2FA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2'!$R$25:$R$41</c:f>
                <c:numCache>
                  <c:formatCode>General</c:formatCode>
                  <c:ptCount val="17"/>
                  <c:pt idx="0">
                    <c:v>1.9245008972987528E-2</c:v>
                  </c:pt>
                  <c:pt idx="1">
                    <c:v>0.37351796411373517</c:v>
                  </c:pt>
                  <c:pt idx="2">
                    <c:v>0.28016071903467954</c:v>
                  </c:pt>
                  <c:pt idx="3">
                    <c:v>0.19133657938221474</c:v>
                  </c:pt>
                  <c:pt idx="4">
                    <c:v>0.15200464830199473</c:v>
                  </c:pt>
                  <c:pt idx="5">
                    <c:v>6.2246637456523507E-2</c:v>
                  </c:pt>
                  <c:pt idx="6">
                    <c:v>0</c:v>
                  </c:pt>
                  <c:pt idx="7">
                    <c:v>0.24025153011125175</c:v>
                  </c:pt>
                  <c:pt idx="8">
                    <c:v>0.14685690847539848</c:v>
                  </c:pt>
                  <c:pt idx="9">
                    <c:v>0.30164553451033971</c:v>
                  </c:pt>
                  <c:pt idx="10">
                    <c:v>0</c:v>
                  </c:pt>
                  <c:pt idx="11">
                    <c:v>0.15698367636118937</c:v>
                  </c:pt>
                  <c:pt idx="12">
                    <c:v>6.9798244045211275E-2</c:v>
                  </c:pt>
                  <c:pt idx="13">
                    <c:v>0</c:v>
                  </c:pt>
                  <c:pt idx="14">
                    <c:v>3.8490017945975057E-2</c:v>
                  </c:pt>
                  <c:pt idx="15">
                    <c:v>0.15506638593062022</c:v>
                  </c:pt>
                  <c:pt idx="16">
                    <c:v>0.25408345982846775</c:v>
                  </c:pt>
                </c:numCache>
              </c:numRef>
            </c:plus>
            <c:minus>
              <c:numRef>
                <c:f>'Summary 2'!$R$25:$R$41</c:f>
                <c:numCache>
                  <c:formatCode>General</c:formatCode>
                  <c:ptCount val="17"/>
                  <c:pt idx="0">
                    <c:v>1.9245008972987528E-2</c:v>
                  </c:pt>
                  <c:pt idx="1">
                    <c:v>0.37351796411373517</c:v>
                  </c:pt>
                  <c:pt idx="2">
                    <c:v>0.28016071903467954</c:v>
                  </c:pt>
                  <c:pt idx="3">
                    <c:v>0.19133657938221474</c:v>
                  </c:pt>
                  <c:pt idx="4">
                    <c:v>0.15200464830199473</c:v>
                  </c:pt>
                  <c:pt idx="5">
                    <c:v>6.2246637456523507E-2</c:v>
                  </c:pt>
                  <c:pt idx="6">
                    <c:v>0</c:v>
                  </c:pt>
                  <c:pt idx="7">
                    <c:v>0.24025153011125175</c:v>
                  </c:pt>
                  <c:pt idx="8">
                    <c:v>0.14685690847539848</c:v>
                  </c:pt>
                  <c:pt idx="9">
                    <c:v>0.30164553451033971</c:v>
                  </c:pt>
                  <c:pt idx="10">
                    <c:v>0</c:v>
                  </c:pt>
                  <c:pt idx="11">
                    <c:v>0.15698367636118937</c:v>
                  </c:pt>
                  <c:pt idx="12">
                    <c:v>6.9798244045211275E-2</c:v>
                  </c:pt>
                  <c:pt idx="13">
                    <c:v>0</c:v>
                  </c:pt>
                  <c:pt idx="14">
                    <c:v>3.8490017945975057E-2</c:v>
                  </c:pt>
                  <c:pt idx="15">
                    <c:v>0.15506638593062022</c:v>
                  </c:pt>
                  <c:pt idx="16">
                    <c:v>0.25408345982846775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2'!$R$3:$R$19</c:f>
              <c:numCache>
                <c:formatCode>0.00</c:formatCode>
                <c:ptCount val="17"/>
                <c:pt idx="0">
                  <c:v>3.7037037037037038E-3</c:v>
                </c:pt>
                <c:pt idx="1">
                  <c:v>0.25185185185185183</c:v>
                </c:pt>
                <c:pt idx="2">
                  <c:v>0.78148148148148144</c:v>
                </c:pt>
                <c:pt idx="3">
                  <c:v>0.625925925925926</c:v>
                </c:pt>
                <c:pt idx="4">
                  <c:v>0.11851851851851852</c:v>
                </c:pt>
                <c:pt idx="5">
                  <c:v>1.8518518518518517E-2</c:v>
                </c:pt>
                <c:pt idx="6">
                  <c:v>0</c:v>
                </c:pt>
                <c:pt idx="7">
                  <c:v>0.11851851851851852</c:v>
                </c:pt>
                <c:pt idx="8">
                  <c:v>8.1481481481481488E-2</c:v>
                </c:pt>
                <c:pt idx="9">
                  <c:v>0.36851851851851847</c:v>
                </c:pt>
                <c:pt idx="10">
                  <c:v>0</c:v>
                </c:pt>
                <c:pt idx="11">
                  <c:v>8.1481481481481488E-2</c:v>
                </c:pt>
                <c:pt idx="12">
                  <c:v>2.2222222222222227E-2</c:v>
                </c:pt>
                <c:pt idx="13">
                  <c:v>0</c:v>
                </c:pt>
                <c:pt idx="14">
                  <c:v>7.4074074074074077E-3</c:v>
                </c:pt>
                <c:pt idx="15">
                  <c:v>5.9259259259259262E-2</c:v>
                </c:pt>
                <c:pt idx="16">
                  <c:v>0.30740740740740735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0E91-4ACB-9C30-738ECC4A2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8144"/>
        <c:axId val="-1381332496"/>
      </c:scatterChart>
      <c:valAx>
        <c:axId val="-1381328144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32496"/>
        <c:crosses val="autoZero"/>
        <c:crossBetween val="midCat"/>
        <c:majorUnit val="1"/>
      </c:valAx>
      <c:valAx>
        <c:axId val="-13813324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8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B9C709"/>
              </a:solidFill>
              <a:ln>
                <a:solidFill>
                  <a:srgbClr val="FFFF0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7FB-4D2B-B4F1-DFA189C2798D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7FB-4D2B-B4F1-DFA189C2798D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7FB-4D2B-B4F1-DFA189C2798D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7FB-4D2B-B4F1-DFA189C2798D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7FB-4D2B-B4F1-DFA189C2798D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7FB-4D2B-B4F1-DFA189C2798D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7FB-4D2B-B4F1-DFA189C2798D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7FB-4D2B-B4F1-DFA189C2798D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7FB-4D2B-B4F1-DFA189C2798D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7FB-4D2B-B4F1-DFA189C2798D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7FB-4D2B-B4F1-DFA189C2798D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7FB-4D2B-B4F1-DFA189C2798D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7FB-4D2B-B4F1-DFA189C2798D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7FB-4D2B-B4F1-DFA189C2798D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7FB-4D2B-B4F1-DFA189C2798D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7FB-4D2B-B4F1-DFA189C2798D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B9C709"/>
                </a:solidFill>
                <a:ln w="9525" cap="rnd">
                  <a:solidFill>
                    <a:srgbClr val="FFFF0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7FB-4D2B-B4F1-DFA189C2798D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2'!$S$25:$S$41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0.33829638550307384</c:v>
                  </c:pt>
                  <c:pt idx="3">
                    <c:v>0.33813212407775356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0.45411696975803739</c:v>
                  </c:pt>
                  <c:pt idx="8">
                    <c:v>0.30840089349921002</c:v>
                  </c:pt>
                  <c:pt idx="9">
                    <c:v>0.22211108331943571</c:v>
                  </c:pt>
                  <c:pt idx="10">
                    <c:v>0</c:v>
                  </c:pt>
                  <c:pt idx="11">
                    <c:v>0.12649110640673517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0.23944379994757295</c:v>
                  </c:pt>
                </c:numCache>
              </c:numRef>
            </c:plus>
            <c:minus>
              <c:numRef>
                <c:f>'Summary 2'!$S$25:$S$41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0.33829638550307384</c:v>
                  </c:pt>
                  <c:pt idx="3">
                    <c:v>0.33813212407775356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0.45411696975803739</c:v>
                  </c:pt>
                  <c:pt idx="8">
                    <c:v>0.30840089349921002</c:v>
                  </c:pt>
                  <c:pt idx="9">
                    <c:v>0.22211108331943571</c:v>
                  </c:pt>
                  <c:pt idx="10">
                    <c:v>0</c:v>
                  </c:pt>
                  <c:pt idx="11">
                    <c:v>0.12649110640673517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0.23944379994757295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2'!$S$3:$S$19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0.8222222222222223</c:v>
                </c:pt>
                <c:pt idx="3">
                  <c:v>0.51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0.27999999999999997</c:v>
                </c:pt>
                <c:pt idx="8">
                  <c:v>0.32</c:v>
                </c:pt>
                <c:pt idx="9">
                  <c:v>0.16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97FB-4D2B-B4F1-DFA189C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19440"/>
        <c:axId val="-1381323792"/>
      </c:scatterChart>
      <c:valAx>
        <c:axId val="-1381319440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3792"/>
        <c:crosses val="autoZero"/>
        <c:crossBetween val="midCat"/>
        <c:majorUnit val="1"/>
      </c:valAx>
      <c:valAx>
        <c:axId val="-13813237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19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rgbClr val="00B0F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126-4E4B-85C6-12DCCB2212F8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126-4E4B-85C6-12DCCB2212F8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126-4E4B-85C6-12DCCB2212F8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126-4E4B-85C6-12DCCB2212F8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126-4E4B-85C6-12DCCB2212F8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126-4E4B-85C6-12DCCB2212F8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126-4E4B-85C6-12DCCB2212F8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126-4E4B-85C6-12DCCB2212F8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126-4E4B-85C6-12DCCB2212F8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126-4E4B-85C6-12DCCB2212F8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126-4E4B-85C6-12DCCB2212F8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126-4E4B-85C6-12DCCB2212F8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126-4E4B-85C6-12DCCB2212F8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126-4E4B-85C6-12DCCB2212F8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126-4E4B-85C6-12DCCB2212F8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126-4E4B-85C6-12DCCB2212F8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5126-4E4B-85C6-12DCCB2212F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2'!$T$25:$T$41</c:f>
                <c:numCache>
                  <c:formatCode>General</c:formatCode>
                  <c:ptCount val="17"/>
                  <c:pt idx="0">
                    <c:v>0.22135943621178655</c:v>
                  </c:pt>
                  <c:pt idx="1">
                    <c:v>0</c:v>
                  </c:pt>
                  <c:pt idx="2">
                    <c:v>0</c:v>
                  </c:pt>
                  <c:pt idx="3">
                    <c:v>0.11005049346146141</c:v>
                  </c:pt>
                  <c:pt idx="4">
                    <c:v>0.1636391694484477</c:v>
                  </c:pt>
                  <c:pt idx="5">
                    <c:v>0</c:v>
                  </c:pt>
                  <c:pt idx="6">
                    <c:v>0</c:v>
                  </c:pt>
                  <c:pt idx="7">
                    <c:v>0.14142135623730923</c:v>
                  </c:pt>
                  <c:pt idx="8">
                    <c:v>0.25582111805799856</c:v>
                  </c:pt>
                  <c:pt idx="9">
                    <c:v>0.2330951164939612</c:v>
                  </c:pt>
                  <c:pt idx="10">
                    <c:v>0</c:v>
                  </c:pt>
                  <c:pt idx="11">
                    <c:v>0.31552425509864623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0.28982753492378882</c:v>
                  </c:pt>
                  <c:pt idx="16">
                    <c:v>0.29135697844549552</c:v>
                  </c:pt>
                </c:numCache>
              </c:numRef>
            </c:plus>
            <c:minus>
              <c:numRef>
                <c:f>'Summary 2'!$T$25:$T$41</c:f>
                <c:numCache>
                  <c:formatCode>General</c:formatCode>
                  <c:ptCount val="17"/>
                  <c:pt idx="0">
                    <c:v>0.22135943621178655</c:v>
                  </c:pt>
                  <c:pt idx="1">
                    <c:v>0</c:v>
                  </c:pt>
                  <c:pt idx="2">
                    <c:v>0</c:v>
                  </c:pt>
                  <c:pt idx="3">
                    <c:v>0.11005049346146141</c:v>
                  </c:pt>
                  <c:pt idx="4">
                    <c:v>0.1636391694484477</c:v>
                  </c:pt>
                  <c:pt idx="5">
                    <c:v>0</c:v>
                  </c:pt>
                  <c:pt idx="6">
                    <c:v>0</c:v>
                  </c:pt>
                  <c:pt idx="7">
                    <c:v>0.14142135623730923</c:v>
                  </c:pt>
                  <c:pt idx="8">
                    <c:v>0.25582111805799856</c:v>
                  </c:pt>
                  <c:pt idx="9">
                    <c:v>0.2330951164939612</c:v>
                  </c:pt>
                  <c:pt idx="10">
                    <c:v>0</c:v>
                  </c:pt>
                  <c:pt idx="11">
                    <c:v>0.31552425509864623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0.28982753492378882</c:v>
                  </c:pt>
                  <c:pt idx="16">
                    <c:v>0.29135697844549552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2'!$T$3:$T$19</c:f>
              <c:numCache>
                <c:formatCode>0.00</c:formatCode>
                <c:ptCount val="17"/>
                <c:pt idx="0">
                  <c:v>6.9999999999999993E-2</c:v>
                </c:pt>
                <c:pt idx="1">
                  <c:v>0</c:v>
                </c:pt>
                <c:pt idx="2">
                  <c:v>0</c:v>
                </c:pt>
                <c:pt idx="3">
                  <c:v>0.61</c:v>
                </c:pt>
                <c:pt idx="4">
                  <c:v>6.9999999999999993E-2</c:v>
                </c:pt>
                <c:pt idx="5">
                  <c:v>0</c:v>
                </c:pt>
                <c:pt idx="6">
                  <c:v>0</c:v>
                </c:pt>
                <c:pt idx="7">
                  <c:v>0.6</c:v>
                </c:pt>
                <c:pt idx="8">
                  <c:v>0.19</c:v>
                </c:pt>
                <c:pt idx="9">
                  <c:v>0.41</c:v>
                </c:pt>
                <c:pt idx="10">
                  <c:v>0</c:v>
                </c:pt>
                <c:pt idx="11">
                  <c:v>0.18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0.18</c:v>
                </c:pt>
                <c:pt idx="16">
                  <c:v>0.24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5126-4E4B-85C6-12DCCB22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31952"/>
        <c:axId val="-1381325968"/>
      </c:scatterChart>
      <c:valAx>
        <c:axId val="-1381331952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5968"/>
        <c:crosses val="autoZero"/>
        <c:crossBetween val="midCat"/>
        <c:majorUnit val="1"/>
      </c:valAx>
      <c:valAx>
        <c:axId val="-13813259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31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rgbClr val="00B0F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E4F-48BC-95BF-B373A5D43281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E4F-48BC-95BF-B373A5D43281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E4F-48BC-95BF-B373A5D43281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E4F-48BC-95BF-B373A5D43281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E4F-48BC-95BF-B373A5D43281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E4F-48BC-95BF-B373A5D43281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E4F-48BC-95BF-B373A5D43281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E4F-48BC-95BF-B373A5D43281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E4F-48BC-95BF-B373A5D43281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E4F-48BC-95BF-B373A5D43281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E4F-48BC-95BF-B373A5D43281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6E4F-48BC-95BF-B373A5D43281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6E4F-48BC-95BF-B373A5D43281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6E4F-48BC-95BF-B373A5D43281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E4F-48BC-95BF-B373A5D43281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6E4F-48BC-95BF-B373A5D43281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6E4F-48BC-95BF-B373A5D43281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2'!$U$25:$U$41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6.0809419444881171E-17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7.5277265270908666E-2</c:v>
                  </c:pt>
                  <c:pt idx="8">
                    <c:v>0.18618986725025252</c:v>
                  </c:pt>
                  <c:pt idx="9">
                    <c:v>0.18348478592697179</c:v>
                  </c:pt>
                  <c:pt idx="10">
                    <c:v>0</c:v>
                  </c:pt>
                  <c:pt idx="11">
                    <c:v>8.1649658092772734E-2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0.25819888974716115</c:v>
                  </c:pt>
                  <c:pt idx="16">
                    <c:v>0.27386127875258304</c:v>
                  </c:pt>
                </c:numCache>
              </c:numRef>
            </c:plus>
            <c:minus>
              <c:numRef>
                <c:f>'Summary 2'!$U$25:$U$41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6.0809419444881171E-17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7.5277265270908666E-2</c:v>
                  </c:pt>
                  <c:pt idx="8">
                    <c:v>0.18618986725025252</c:v>
                  </c:pt>
                  <c:pt idx="9">
                    <c:v>0.18348478592697179</c:v>
                  </c:pt>
                  <c:pt idx="10">
                    <c:v>0</c:v>
                  </c:pt>
                  <c:pt idx="11">
                    <c:v>8.1649658092772734E-2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0.25819888974716115</c:v>
                  </c:pt>
                  <c:pt idx="16">
                    <c:v>0.27386127875258304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2'!$U$3:$U$19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0.39999999999999997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0.61666666666666659</c:v>
                </c:pt>
                <c:pt idx="8">
                  <c:v>0.23333333333333336</c:v>
                </c:pt>
                <c:pt idx="9">
                  <c:v>0.11666666666666665</c:v>
                </c:pt>
                <c:pt idx="10">
                  <c:v>0</c:v>
                </c:pt>
                <c:pt idx="11">
                  <c:v>0.56666666666666665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0.16666666666666666</c:v>
                </c:pt>
                <c:pt idx="16">
                  <c:v>0.35000000000000003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6E4F-48BC-95BF-B373A5D43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4336"/>
        <c:axId val="-1381330864"/>
      </c:scatterChart>
      <c:valAx>
        <c:axId val="-1381324336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30864"/>
        <c:crosses val="autoZero"/>
        <c:crossBetween val="midCat"/>
        <c:majorUnit val="1"/>
      </c:valAx>
      <c:valAx>
        <c:axId val="-138133086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rgbClr val="00B0F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35-45E6-94CF-BF358B0AADBC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35-45E6-94CF-BF358B0AADBC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35-45E6-94CF-BF358B0AADBC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435-45E6-94CF-BF358B0AADBC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435-45E6-94CF-BF358B0AADBC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435-45E6-94CF-BF358B0AADBC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435-45E6-94CF-BF358B0AADBC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435-45E6-94CF-BF358B0AADBC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435-45E6-94CF-BF358B0AADBC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435-45E6-94CF-BF358B0AADBC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435-45E6-94CF-BF358B0AADBC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435-45E6-94CF-BF358B0AADBC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435-45E6-94CF-BF358B0AADBC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435-45E6-94CF-BF358B0AADBC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435-45E6-94CF-BF358B0AADBC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435-45E6-94CF-BF358B0AADBC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435-45E6-94CF-BF358B0AADBC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2'!$V$25:$V$41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6.0809419444881171E-17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0.11690451944500162</c:v>
                  </c:pt>
                  <c:pt idx="8">
                    <c:v>0.29944392908634287</c:v>
                  </c:pt>
                  <c:pt idx="9">
                    <c:v>0.2449489742783178</c:v>
                  </c:pt>
                  <c:pt idx="10">
                    <c:v>0</c:v>
                  </c:pt>
                  <c:pt idx="11">
                    <c:v>0.31885210782848294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0.23452078799117149</c:v>
                  </c:pt>
                  <c:pt idx="16">
                    <c:v>0</c:v>
                  </c:pt>
                </c:numCache>
              </c:numRef>
            </c:plus>
            <c:minus>
              <c:numRef>
                <c:f>'Summary 2'!$V$25:$V$41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6.0809419444881171E-17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0.11690451944500162</c:v>
                  </c:pt>
                  <c:pt idx="8">
                    <c:v>0.29944392908634287</c:v>
                  </c:pt>
                  <c:pt idx="9">
                    <c:v>0.2449489742783178</c:v>
                  </c:pt>
                  <c:pt idx="10">
                    <c:v>0</c:v>
                  </c:pt>
                  <c:pt idx="11">
                    <c:v>0.31885210782848294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0.23452078799117149</c:v>
                  </c:pt>
                  <c:pt idx="1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2'!$V$3:$V$19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0.39999999999999997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0.61666666666666659</c:v>
                </c:pt>
                <c:pt idx="8">
                  <c:v>0.58333333333333337</c:v>
                </c:pt>
                <c:pt idx="9">
                  <c:v>9.9999999999999992E-2</c:v>
                </c:pt>
                <c:pt idx="10">
                  <c:v>0</c:v>
                </c:pt>
                <c:pt idx="11">
                  <c:v>0.51666666666666672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0.15</c:v>
                </c:pt>
                <c:pt idx="16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C435-45E6-94CF-BF358B0AA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3248"/>
        <c:axId val="-1381329776"/>
      </c:scatterChart>
      <c:valAx>
        <c:axId val="-1381323248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9776"/>
        <c:crosses val="autoZero"/>
        <c:crossBetween val="midCat"/>
        <c:majorUnit val="1"/>
      </c:valAx>
      <c:valAx>
        <c:axId val="-13813297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3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rgbClr val="00B0F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6D-4016-A899-BA2712A13A24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36D-4016-A899-BA2712A13A24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36D-4016-A899-BA2712A13A24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36D-4016-A899-BA2712A13A24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36D-4016-A899-BA2712A13A24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36D-4016-A899-BA2712A13A24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36D-4016-A899-BA2712A13A24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36D-4016-A899-BA2712A13A24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36D-4016-A899-BA2712A13A24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36D-4016-A899-BA2712A13A24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36D-4016-A899-BA2712A13A24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36D-4016-A899-BA2712A13A24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36D-4016-A899-BA2712A13A24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36D-4016-A899-BA2712A13A24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E36D-4016-A899-BA2712A13A24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E36D-4016-A899-BA2712A13A24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E36D-4016-A899-BA2712A13A24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2'!$W$25:$W$41</c:f>
                <c:numCache>
                  <c:formatCode>General</c:formatCode>
                  <c:ptCount val="17"/>
                  <c:pt idx="0">
                    <c:v>0.30983866769659335</c:v>
                  </c:pt>
                  <c:pt idx="1">
                    <c:v>0</c:v>
                  </c:pt>
                  <c:pt idx="2">
                    <c:v>0.2449489742783178</c:v>
                  </c:pt>
                  <c:pt idx="3">
                    <c:v>8.1649658092773275E-2</c:v>
                  </c:pt>
                  <c:pt idx="4">
                    <c:v>0.20412414523193151</c:v>
                  </c:pt>
                  <c:pt idx="5">
                    <c:v>0.1224744871391589</c:v>
                  </c:pt>
                  <c:pt idx="6">
                    <c:v>0.16329931618554522</c:v>
                  </c:pt>
                  <c:pt idx="7">
                    <c:v>0.35071355833500367</c:v>
                  </c:pt>
                  <c:pt idx="8">
                    <c:v>0.2449489742783178</c:v>
                  </c:pt>
                  <c:pt idx="9">
                    <c:v>0.30110906108363239</c:v>
                  </c:pt>
                  <c:pt idx="10">
                    <c:v>0.23452078799117149</c:v>
                  </c:pt>
                  <c:pt idx="11">
                    <c:v>0.43089055068157006</c:v>
                  </c:pt>
                  <c:pt idx="12">
                    <c:v>0.34302575219167819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0.32506409624359717</c:v>
                  </c:pt>
                  <c:pt idx="16">
                    <c:v>0.30767948691238212</c:v>
                  </c:pt>
                </c:numCache>
              </c:numRef>
            </c:plus>
            <c:minus>
              <c:numRef>
                <c:f>'Summary 2'!$W$25:$W$41</c:f>
                <c:numCache>
                  <c:formatCode>General</c:formatCode>
                  <c:ptCount val="17"/>
                  <c:pt idx="0">
                    <c:v>0.30983866769659335</c:v>
                  </c:pt>
                  <c:pt idx="1">
                    <c:v>0</c:v>
                  </c:pt>
                  <c:pt idx="2">
                    <c:v>0.2449489742783178</c:v>
                  </c:pt>
                  <c:pt idx="3">
                    <c:v>8.1649658092773275E-2</c:v>
                  </c:pt>
                  <c:pt idx="4">
                    <c:v>0.20412414523193151</c:v>
                  </c:pt>
                  <c:pt idx="5">
                    <c:v>0.1224744871391589</c:v>
                  </c:pt>
                  <c:pt idx="6">
                    <c:v>0.16329931618554522</c:v>
                  </c:pt>
                  <c:pt idx="7">
                    <c:v>0.35071355833500367</c:v>
                  </c:pt>
                  <c:pt idx="8">
                    <c:v>0.2449489742783178</c:v>
                  </c:pt>
                  <c:pt idx="9">
                    <c:v>0.30110906108363239</c:v>
                  </c:pt>
                  <c:pt idx="10">
                    <c:v>0.23452078799117149</c:v>
                  </c:pt>
                  <c:pt idx="11">
                    <c:v>0.43089055068157006</c:v>
                  </c:pt>
                  <c:pt idx="12">
                    <c:v>0.34302575219167819</c:v>
                  </c:pt>
                  <c:pt idx="13">
                    <c:v>0</c:v>
                  </c:pt>
                  <c:pt idx="14">
                    <c:v>0</c:v>
                  </c:pt>
                  <c:pt idx="15">
                    <c:v>0.32506409624359717</c:v>
                  </c:pt>
                  <c:pt idx="16">
                    <c:v>0.30767948691238212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2'!$W$3:$W$19</c:f>
              <c:numCache>
                <c:formatCode>0.00</c:formatCode>
                <c:ptCount val="17"/>
                <c:pt idx="0">
                  <c:v>0.19999999999999998</c:v>
                </c:pt>
                <c:pt idx="1">
                  <c:v>0</c:v>
                </c:pt>
                <c:pt idx="2">
                  <c:v>9.9999999999999992E-2</c:v>
                </c:pt>
                <c:pt idx="3">
                  <c:v>0.43333333333333329</c:v>
                </c:pt>
                <c:pt idx="4">
                  <c:v>0.18333333333333335</c:v>
                </c:pt>
                <c:pt idx="5">
                  <c:v>4.9999999999999996E-2</c:v>
                </c:pt>
                <c:pt idx="6">
                  <c:v>6.6666666666666666E-2</c:v>
                </c:pt>
                <c:pt idx="7">
                  <c:v>0.44999999999999996</c:v>
                </c:pt>
                <c:pt idx="8">
                  <c:v>9.9999999999999992E-2</c:v>
                </c:pt>
                <c:pt idx="9">
                  <c:v>0.3666666666666667</c:v>
                </c:pt>
                <c:pt idx="10">
                  <c:v>0.15</c:v>
                </c:pt>
                <c:pt idx="11">
                  <c:v>0.3833333333333333</c:v>
                </c:pt>
                <c:pt idx="12">
                  <c:v>0.28333333333333333</c:v>
                </c:pt>
                <c:pt idx="13">
                  <c:v>0</c:v>
                </c:pt>
                <c:pt idx="14">
                  <c:v>0</c:v>
                </c:pt>
                <c:pt idx="15">
                  <c:v>0.41666666666666669</c:v>
                </c:pt>
                <c:pt idx="16">
                  <c:v>0.33333333333333331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E36D-4016-A899-BA2712A13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81329232"/>
        <c:axId val="-1378934656"/>
      </c:scatterChart>
      <c:valAx>
        <c:axId val="-1381329232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34656"/>
        <c:crosses val="autoZero"/>
        <c:crossBetween val="midCat"/>
        <c:majorUnit val="1"/>
      </c:valAx>
      <c:valAx>
        <c:axId val="-13789346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8132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rgbClr val="00B0F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74-4B87-B11D-D17392125025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74-4B87-B11D-D17392125025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674-4B87-B11D-D17392125025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674-4B87-B11D-D17392125025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674-4B87-B11D-D17392125025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674-4B87-B11D-D17392125025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674-4B87-B11D-D17392125025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674-4B87-B11D-D1739212502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674-4B87-B11D-D17392125025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674-4B87-B11D-D17392125025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674-4B87-B11D-D17392125025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674-4B87-B11D-D17392125025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674-4B87-B11D-D17392125025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674-4B87-B11D-D17392125025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674-4B87-B11D-D17392125025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674-4B87-B11D-D17392125025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00B050"/>
                </a:solidFill>
                <a:ln w="9525" cap="rnd">
                  <a:solidFill>
                    <a:srgbClr val="00B0F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25400" cap="rnd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674-4B87-B11D-D1739212502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2'!$X$25:$X$41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0.25848246906354561</c:v>
                  </c:pt>
                  <c:pt idx="3">
                    <c:v>0.15689290811054676</c:v>
                  </c:pt>
                  <c:pt idx="4">
                    <c:v>0</c:v>
                  </c:pt>
                  <c:pt idx="5">
                    <c:v>0.10690449676496976</c:v>
                  </c:pt>
                  <c:pt idx="6">
                    <c:v>0.10690449676496976</c:v>
                  </c:pt>
                  <c:pt idx="7">
                    <c:v>0.32011330411672589</c:v>
                  </c:pt>
                  <c:pt idx="8">
                    <c:v>0.27305757554120252</c:v>
                  </c:pt>
                  <c:pt idx="9">
                    <c:v>0.2694112424944764</c:v>
                  </c:pt>
                  <c:pt idx="10">
                    <c:v>0.20380986614602722</c:v>
                  </c:pt>
                  <c:pt idx="11">
                    <c:v>0.14525460784051261</c:v>
                  </c:pt>
                  <c:pt idx="12">
                    <c:v>0.24053511772118197</c:v>
                  </c:pt>
                  <c:pt idx="13">
                    <c:v>0</c:v>
                  </c:pt>
                  <c:pt idx="14">
                    <c:v>0.10690449676496976</c:v>
                  </c:pt>
                  <c:pt idx="15">
                    <c:v>0.25634797778466234</c:v>
                  </c:pt>
                  <c:pt idx="16">
                    <c:v>0.24235565546581275</c:v>
                  </c:pt>
                </c:numCache>
              </c:numRef>
            </c:plus>
            <c:minus>
              <c:numRef>
                <c:f>'Summary 2'!$X$25:$X$41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0.25848246906354561</c:v>
                  </c:pt>
                  <c:pt idx="3">
                    <c:v>0.15689290811054676</c:v>
                  </c:pt>
                  <c:pt idx="4">
                    <c:v>0</c:v>
                  </c:pt>
                  <c:pt idx="5">
                    <c:v>0.10690449676496976</c:v>
                  </c:pt>
                  <c:pt idx="6">
                    <c:v>0.10690449676496976</c:v>
                  </c:pt>
                  <c:pt idx="7">
                    <c:v>0.32011330411672589</c:v>
                  </c:pt>
                  <c:pt idx="8">
                    <c:v>0.27305757554120252</c:v>
                  </c:pt>
                  <c:pt idx="9">
                    <c:v>0.2694112424944764</c:v>
                  </c:pt>
                  <c:pt idx="10">
                    <c:v>0.20380986614602722</c:v>
                  </c:pt>
                  <c:pt idx="11">
                    <c:v>0.14525460784051261</c:v>
                  </c:pt>
                  <c:pt idx="12">
                    <c:v>0.24053511772118197</c:v>
                  </c:pt>
                  <c:pt idx="13">
                    <c:v>0</c:v>
                  </c:pt>
                  <c:pt idx="14">
                    <c:v>0.10690449676496976</c:v>
                  </c:pt>
                  <c:pt idx="15">
                    <c:v>0.25634797778466234</c:v>
                  </c:pt>
                  <c:pt idx="16">
                    <c:v>0.24235565546581275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2'!$X$3:$X$19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0.12857142857142859</c:v>
                </c:pt>
                <c:pt idx="3">
                  <c:v>0.50000000000000022</c:v>
                </c:pt>
                <c:pt idx="4">
                  <c:v>0</c:v>
                </c:pt>
                <c:pt idx="5">
                  <c:v>2.8571428571428574E-2</c:v>
                </c:pt>
                <c:pt idx="6">
                  <c:v>2.8571428571428574E-2</c:v>
                </c:pt>
                <c:pt idx="7">
                  <c:v>0.33571428571428574</c:v>
                </c:pt>
                <c:pt idx="8">
                  <c:v>0.19285714285714287</c:v>
                </c:pt>
                <c:pt idx="9">
                  <c:v>0.27857142857142858</c:v>
                </c:pt>
                <c:pt idx="10">
                  <c:v>9.9999999999999992E-2</c:v>
                </c:pt>
                <c:pt idx="11">
                  <c:v>5.7142857142857148E-2</c:v>
                </c:pt>
                <c:pt idx="12">
                  <c:v>6.4285714285714293E-2</c:v>
                </c:pt>
                <c:pt idx="13">
                  <c:v>0</c:v>
                </c:pt>
                <c:pt idx="14">
                  <c:v>2.8571428571428574E-2</c:v>
                </c:pt>
                <c:pt idx="15">
                  <c:v>0.14285714285714285</c:v>
                </c:pt>
                <c:pt idx="16">
                  <c:v>0.12142857142857143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2674-4B87-B11D-D1739212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30304"/>
        <c:axId val="-1378925408"/>
      </c:scatterChart>
      <c:valAx>
        <c:axId val="-1378930304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5408"/>
        <c:crosses val="autoZero"/>
        <c:crossBetween val="midCat"/>
        <c:majorUnit val="1"/>
      </c:valAx>
      <c:valAx>
        <c:axId val="-13789254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30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Core (200CP)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38100">
              <a:solidFill>
                <a:schemeClr val="accent6">
                  <a:lumMod val="40000"/>
                  <a:lumOff val="60000"/>
                </a:schemeClr>
              </a:solidFill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DE-43B4-B16E-5EAEEB46827F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DE-43B4-B16E-5EAEEB46827F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8DE-43B4-B16E-5EAEEB46827F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8DE-43B4-B16E-5EAEEB46827F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8DE-43B4-B16E-5EAEEB46827F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8DE-43B4-B16E-5EAEEB46827F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8DE-43B4-B16E-5EAEEB46827F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8DE-43B4-B16E-5EAEEB46827F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8DE-43B4-B16E-5EAEEB46827F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8DE-43B4-B16E-5EAEEB46827F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8DE-43B4-B16E-5EAEEB46827F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8DE-43B4-B16E-5EAEEB46827F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8DE-43B4-B16E-5EAEEB46827F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8DE-43B4-B16E-5EAEEB46827F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8DE-43B4-B16E-5EAEEB46827F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8DE-43B4-B16E-5EAEEB46827F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8100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8DE-43B4-B16E-5EAEEB46827F}"/>
              </c:ext>
            </c:extLst>
          </c:dPt>
          <c:yVal>
            <c:numRef>
              <c:f>'Summary 2'!$B$3:$B$19</c:f>
              <c:numCache>
                <c:formatCode>0.00</c:formatCode>
                <c:ptCount val="17"/>
                <c:pt idx="0">
                  <c:v>6.6666666666666671E-3</c:v>
                </c:pt>
                <c:pt idx="1">
                  <c:v>0</c:v>
                </c:pt>
                <c:pt idx="2">
                  <c:v>0.24666666666666665</c:v>
                </c:pt>
                <c:pt idx="3">
                  <c:v>0.52</c:v>
                </c:pt>
                <c:pt idx="4">
                  <c:v>2.6666666666666668E-2</c:v>
                </c:pt>
                <c:pt idx="5">
                  <c:v>4.6666666666666662E-2</c:v>
                </c:pt>
                <c:pt idx="6">
                  <c:v>0.22000000000000003</c:v>
                </c:pt>
                <c:pt idx="7">
                  <c:v>0</c:v>
                </c:pt>
                <c:pt idx="8">
                  <c:v>0.32666666666666661</c:v>
                </c:pt>
                <c:pt idx="9">
                  <c:v>0.12000000000000002</c:v>
                </c:pt>
                <c:pt idx="10">
                  <c:v>0.60666666666666669</c:v>
                </c:pt>
                <c:pt idx="11">
                  <c:v>0.24285714285714285</c:v>
                </c:pt>
                <c:pt idx="12">
                  <c:v>0.33333333333333331</c:v>
                </c:pt>
                <c:pt idx="13">
                  <c:v>0</c:v>
                </c:pt>
                <c:pt idx="14">
                  <c:v>0.11333333333333333</c:v>
                </c:pt>
                <c:pt idx="15">
                  <c:v>0.16000000000000003</c:v>
                </c:pt>
                <c:pt idx="16">
                  <c:v>1.3333333333333334E-2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08DE-43B4-B16E-5EAEEB46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29760"/>
        <c:axId val="-1378928128"/>
      </c:scatterChart>
      <c:valAx>
        <c:axId val="-1378929760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8128"/>
        <c:crosses val="autoZero"/>
        <c:crossBetween val="midCat"/>
        <c:majorUnit val="1"/>
      </c:valAx>
      <c:valAx>
        <c:axId val="-137892812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Electives (40CP)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9525">
              <a:solidFill>
                <a:schemeClr val="accent6">
                  <a:lumMod val="40000"/>
                  <a:lumOff val="60000"/>
                </a:schemeClr>
              </a:solidFill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79C-443E-9936-3C77C9318684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79C-443E-9936-3C77C9318684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79C-443E-9936-3C77C9318684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79C-443E-9936-3C77C9318684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79C-443E-9936-3C77C9318684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79C-443E-9936-3C77C9318684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79C-443E-9936-3C77C9318684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79C-443E-9936-3C77C9318684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79C-443E-9936-3C77C9318684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79C-443E-9936-3C77C9318684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79C-443E-9936-3C77C9318684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79C-443E-9936-3C77C9318684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79C-443E-9936-3C77C9318684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79C-443E-9936-3C77C9318684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79C-443E-9936-3C77C9318684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79C-443E-9936-3C77C9318684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92D050"/>
                </a:solidFill>
                <a:ln w="9525" cap="rnd">
                  <a:solidFill>
                    <a:srgbClr val="92D05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9525" cap="rnd">
                <a:solidFill>
                  <a:schemeClr val="accent6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79C-443E-9936-3C77C9318684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2'!$C$25:$C$41</c:f>
                <c:numCache>
                  <c:formatCode>General</c:formatCode>
                  <c:ptCount val="17"/>
                  <c:pt idx="0">
                    <c:v>0.1</c:v>
                  </c:pt>
                  <c:pt idx="1">
                    <c:v>0</c:v>
                  </c:pt>
                  <c:pt idx="2">
                    <c:v>0.158113883008419</c:v>
                  </c:pt>
                  <c:pt idx="3">
                    <c:v>0.1269295517643991</c:v>
                  </c:pt>
                  <c:pt idx="4">
                    <c:v>0.1</c:v>
                  </c:pt>
                  <c:pt idx="5">
                    <c:v>0.13333333333333336</c:v>
                  </c:pt>
                  <c:pt idx="6">
                    <c:v>0.17638342073763938</c:v>
                  </c:pt>
                  <c:pt idx="7">
                    <c:v>0.26457513110645903</c:v>
                  </c:pt>
                  <c:pt idx="8">
                    <c:v>0.25712081034235851</c:v>
                  </c:pt>
                  <c:pt idx="9">
                    <c:v>0.36645015252516172</c:v>
                  </c:pt>
                  <c:pt idx="10">
                    <c:v>0.32446537223219646</c:v>
                  </c:pt>
                  <c:pt idx="11">
                    <c:v>0.26925824035672519</c:v>
                  </c:pt>
                  <c:pt idx="12">
                    <c:v>0.21213203435596428</c:v>
                  </c:pt>
                  <c:pt idx="13">
                    <c:v>0</c:v>
                  </c:pt>
                  <c:pt idx="14">
                    <c:v>0.1</c:v>
                  </c:pt>
                  <c:pt idx="15">
                    <c:v>0.33082388735465346</c:v>
                  </c:pt>
                  <c:pt idx="16">
                    <c:v>0</c:v>
                  </c:pt>
                </c:numCache>
              </c:numRef>
            </c:plus>
            <c:minus>
              <c:numRef>
                <c:f>'Summary 2'!$C$25:$C$41</c:f>
                <c:numCache>
                  <c:formatCode>General</c:formatCode>
                  <c:ptCount val="17"/>
                  <c:pt idx="0">
                    <c:v>0.1</c:v>
                  </c:pt>
                  <c:pt idx="1">
                    <c:v>0</c:v>
                  </c:pt>
                  <c:pt idx="2">
                    <c:v>0.158113883008419</c:v>
                  </c:pt>
                  <c:pt idx="3">
                    <c:v>0.1269295517643991</c:v>
                  </c:pt>
                  <c:pt idx="4">
                    <c:v>0.1</c:v>
                  </c:pt>
                  <c:pt idx="5">
                    <c:v>0.13333333333333336</c:v>
                  </c:pt>
                  <c:pt idx="6">
                    <c:v>0.17638342073763938</c:v>
                  </c:pt>
                  <c:pt idx="7">
                    <c:v>0.26457513110645903</c:v>
                  </c:pt>
                  <c:pt idx="8">
                    <c:v>0.25712081034235851</c:v>
                  </c:pt>
                  <c:pt idx="9">
                    <c:v>0.36645015252516172</c:v>
                  </c:pt>
                  <c:pt idx="10">
                    <c:v>0.32446537223219646</c:v>
                  </c:pt>
                  <c:pt idx="11">
                    <c:v>0.26925824035672519</c:v>
                  </c:pt>
                  <c:pt idx="12">
                    <c:v>0.21213203435596428</c:v>
                  </c:pt>
                  <c:pt idx="13">
                    <c:v>0</c:v>
                  </c:pt>
                  <c:pt idx="14">
                    <c:v>0.1</c:v>
                  </c:pt>
                  <c:pt idx="15">
                    <c:v>0.33082388735465346</c:v>
                  </c:pt>
                  <c:pt idx="1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2'!$C$3:$C$19</c:f>
              <c:numCache>
                <c:formatCode>0.00</c:formatCode>
                <c:ptCount val="17"/>
                <c:pt idx="0">
                  <c:v>3.3333333333333333E-2</c:v>
                </c:pt>
                <c:pt idx="1">
                  <c:v>0</c:v>
                </c:pt>
                <c:pt idx="2">
                  <c:v>9.9999999999999992E-2</c:v>
                </c:pt>
                <c:pt idx="3">
                  <c:v>0.41111111111111104</c:v>
                </c:pt>
                <c:pt idx="4">
                  <c:v>6.666666666666668E-2</c:v>
                </c:pt>
                <c:pt idx="5">
                  <c:v>5.5555555555555552E-2</c:v>
                </c:pt>
                <c:pt idx="6">
                  <c:v>8.8888888888888892E-2</c:v>
                </c:pt>
                <c:pt idx="7">
                  <c:v>0.13333333333333333</c:v>
                </c:pt>
                <c:pt idx="8">
                  <c:v>0.18888888888888891</c:v>
                </c:pt>
                <c:pt idx="9">
                  <c:v>0.30000000000000004</c:v>
                </c:pt>
                <c:pt idx="10">
                  <c:v>0.25555555555555554</c:v>
                </c:pt>
                <c:pt idx="11">
                  <c:v>0.16666666666666666</c:v>
                </c:pt>
                <c:pt idx="12">
                  <c:v>0.16666666666666666</c:v>
                </c:pt>
                <c:pt idx="13">
                  <c:v>0</c:v>
                </c:pt>
                <c:pt idx="14">
                  <c:v>3.3333333333333333E-2</c:v>
                </c:pt>
                <c:pt idx="15">
                  <c:v>0.27777777777777779</c:v>
                </c:pt>
                <c:pt idx="16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979C-443E-9936-3C77C9318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27584"/>
        <c:axId val="-1378933568"/>
      </c:scatterChart>
      <c:valAx>
        <c:axId val="-1378927584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33568"/>
        <c:crosses val="autoZero"/>
        <c:crossBetween val="midCat"/>
        <c:majorUnit val="1"/>
      </c:valAx>
      <c:valAx>
        <c:axId val="-1378933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7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Flexible (20CP)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63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2'!$E$25:$E$41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0.3593976442141304</c:v>
                  </c:pt>
                  <c:pt idx="4">
                    <c:v>0</c:v>
                  </c:pt>
                  <c:pt idx="5">
                    <c:v>0</c:v>
                  </c:pt>
                  <c:pt idx="6">
                    <c:v>0.125</c:v>
                  </c:pt>
                  <c:pt idx="7">
                    <c:v>0.17017148213885111</c:v>
                  </c:pt>
                  <c:pt idx="8">
                    <c:v>0.21015867021530807</c:v>
                  </c:pt>
                  <c:pt idx="9">
                    <c:v>0.15000000000000002</c:v>
                  </c:pt>
                  <c:pt idx="10">
                    <c:v>0.28722813232690142</c:v>
                  </c:pt>
                  <c:pt idx="11">
                    <c:v>0.43851073723076228</c:v>
                  </c:pt>
                  <c:pt idx="12">
                    <c:v>0.31224989991991986</c:v>
                  </c:pt>
                  <c:pt idx="13">
                    <c:v>0</c:v>
                  </c:pt>
                  <c:pt idx="14">
                    <c:v>0.2</c:v>
                  </c:pt>
                  <c:pt idx="15">
                    <c:v>0</c:v>
                  </c:pt>
                  <c:pt idx="16">
                    <c:v>0.13149778198382917</c:v>
                  </c:pt>
                </c:numCache>
              </c:numRef>
            </c:plus>
            <c:minus>
              <c:numRef>
                <c:f>'Summary 2'!$E$25:$E$41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0.3593976442141304</c:v>
                  </c:pt>
                  <c:pt idx="4">
                    <c:v>0</c:v>
                  </c:pt>
                  <c:pt idx="5">
                    <c:v>0</c:v>
                  </c:pt>
                  <c:pt idx="6">
                    <c:v>0.125</c:v>
                  </c:pt>
                  <c:pt idx="7">
                    <c:v>0.17017148213885111</c:v>
                  </c:pt>
                  <c:pt idx="8">
                    <c:v>0.21015867021530807</c:v>
                  </c:pt>
                  <c:pt idx="9">
                    <c:v>0.15000000000000002</c:v>
                  </c:pt>
                  <c:pt idx="10">
                    <c:v>0.28722813232690142</c:v>
                  </c:pt>
                  <c:pt idx="11">
                    <c:v>0.43851073723076228</c:v>
                  </c:pt>
                  <c:pt idx="12">
                    <c:v>0.31224989991991986</c:v>
                  </c:pt>
                  <c:pt idx="13">
                    <c:v>0</c:v>
                  </c:pt>
                  <c:pt idx="14">
                    <c:v>0.2</c:v>
                  </c:pt>
                  <c:pt idx="15">
                    <c:v>0</c:v>
                  </c:pt>
                  <c:pt idx="16">
                    <c:v>0.13149778198382917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2'!$E$3:$E$19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0.52500000000000002</c:v>
                </c:pt>
                <c:pt idx="4">
                  <c:v>0</c:v>
                </c:pt>
                <c:pt idx="5">
                  <c:v>0</c:v>
                </c:pt>
                <c:pt idx="6">
                  <c:v>6.25E-2</c:v>
                </c:pt>
                <c:pt idx="7">
                  <c:v>0.23750000000000002</c:v>
                </c:pt>
                <c:pt idx="8">
                  <c:v>0.57500000000000007</c:v>
                </c:pt>
                <c:pt idx="9">
                  <c:v>7.4999999999999997E-2</c:v>
                </c:pt>
                <c:pt idx="10">
                  <c:v>0.22499999999999998</c:v>
                </c:pt>
                <c:pt idx="11">
                  <c:v>0.46249999999999997</c:v>
                </c:pt>
                <c:pt idx="12">
                  <c:v>0.32500000000000001</c:v>
                </c:pt>
                <c:pt idx="13">
                  <c:v>0</c:v>
                </c:pt>
                <c:pt idx="14">
                  <c:v>0.1</c:v>
                </c:pt>
                <c:pt idx="15">
                  <c:v>0</c:v>
                </c:pt>
                <c:pt idx="16">
                  <c:v>0.1125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C2-4610-928E-C77DA1D0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29216"/>
        <c:axId val="-1378927040"/>
      </c:scatterChart>
      <c:valAx>
        <c:axId val="-1378929216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7040"/>
        <c:crosses val="autoZero"/>
        <c:crossBetween val="midCat"/>
        <c:majorUnit val="1"/>
      </c:valAx>
      <c:valAx>
        <c:axId val="-13789270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9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'New (revised expert)'!$S$3:$S$19</c:f>
              <c:numCache>
                <c:formatCode>General</c:formatCode>
                <c:ptCount val="17"/>
                <c:pt idx="0">
                  <c:v>0.1</c:v>
                </c:pt>
                <c:pt idx="1">
                  <c:v>0</c:v>
                </c:pt>
                <c:pt idx="2">
                  <c:v>3.9</c:v>
                </c:pt>
                <c:pt idx="3">
                  <c:v>6.8999999999999995</c:v>
                </c:pt>
                <c:pt idx="4">
                  <c:v>0.4</c:v>
                </c:pt>
                <c:pt idx="5">
                  <c:v>1.2</c:v>
                </c:pt>
                <c:pt idx="6">
                  <c:v>4.2</c:v>
                </c:pt>
                <c:pt idx="7">
                  <c:v>0</c:v>
                </c:pt>
                <c:pt idx="8">
                  <c:v>4.8</c:v>
                </c:pt>
                <c:pt idx="9">
                  <c:v>1.8000000000000003</c:v>
                </c:pt>
                <c:pt idx="10">
                  <c:v>9.9999999999999982</c:v>
                </c:pt>
                <c:pt idx="11">
                  <c:v>4.0000000000000009</c:v>
                </c:pt>
                <c:pt idx="12">
                  <c:v>5.6000000000000005</c:v>
                </c:pt>
                <c:pt idx="13">
                  <c:v>0</c:v>
                </c:pt>
                <c:pt idx="14">
                  <c:v>1.7</c:v>
                </c:pt>
                <c:pt idx="15">
                  <c:v>2.4000000000000004</c:v>
                </c:pt>
                <c:pt idx="16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AF-4C91-8ECA-3F77F2EAA2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396448"/>
        <c:axId val="-1446393728"/>
      </c:lineChart>
      <c:lineChart>
        <c:grouping val="standard"/>
        <c:varyColors val="0"/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Old!$S$2:$S$18</c:f>
              <c:numCache>
                <c:formatCode>General</c:formatCode>
                <c:ptCount val="17"/>
                <c:pt idx="0">
                  <c:v>4</c:v>
                </c:pt>
                <c:pt idx="1">
                  <c:v>0</c:v>
                </c:pt>
                <c:pt idx="2">
                  <c:v>11</c:v>
                </c:pt>
                <c:pt idx="3">
                  <c:v>31</c:v>
                </c:pt>
                <c:pt idx="4">
                  <c:v>0</c:v>
                </c:pt>
                <c:pt idx="5">
                  <c:v>29</c:v>
                </c:pt>
                <c:pt idx="6">
                  <c:v>107</c:v>
                </c:pt>
                <c:pt idx="7">
                  <c:v>19</c:v>
                </c:pt>
                <c:pt idx="8">
                  <c:v>6</c:v>
                </c:pt>
                <c:pt idx="9">
                  <c:v>3</c:v>
                </c:pt>
                <c:pt idx="10">
                  <c:v>121</c:v>
                </c:pt>
                <c:pt idx="11">
                  <c:v>79</c:v>
                </c:pt>
                <c:pt idx="12">
                  <c:v>6</c:v>
                </c:pt>
                <c:pt idx="13">
                  <c:v>0</c:v>
                </c:pt>
                <c:pt idx="14">
                  <c:v>54</c:v>
                </c:pt>
                <c:pt idx="15">
                  <c:v>39</c:v>
                </c:pt>
                <c:pt idx="1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AF-4C91-8ECA-3F77F2EAA2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389920"/>
        <c:axId val="-1446400800"/>
      </c:lineChart>
      <c:catAx>
        <c:axId val="-14463964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3728"/>
        <c:crosses val="autoZero"/>
        <c:auto val="1"/>
        <c:lblAlgn val="ctr"/>
        <c:lblOffset val="100"/>
        <c:noMultiLvlLbl val="0"/>
      </c:catAx>
      <c:valAx>
        <c:axId val="-144639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6448"/>
        <c:crosses val="autoZero"/>
        <c:crossBetween val="between"/>
      </c:valAx>
      <c:valAx>
        <c:axId val="-14464008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89920"/>
        <c:crosses val="max"/>
        <c:crossBetween val="between"/>
      </c:valAx>
      <c:catAx>
        <c:axId val="-1446389920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4640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Core (120CP)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yVal>
            <c:numRef>
              <c:f>'Summary 2'!$D$3:$D$19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0.94444444444444442</c:v>
                </c:pt>
                <c:pt idx="4">
                  <c:v>3.333333333333334E-2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0.62222222222222212</c:v>
                </c:pt>
                <c:pt idx="9">
                  <c:v>0</c:v>
                </c:pt>
                <c:pt idx="10">
                  <c:v>0.12222222222222223</c:v>
                </c:pt>
                <c:pt idx="11">
                  <c:v>0.21111111111111111</c:v>
                </c:pt>
                <c:pt idx="12">
                  <c:v>0.13333333333333333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5.5555555555555552E-2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7B-4335-9AD6-06F588D28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24864"/>
        <c:axId val="-1378924320"/>
      </c:scatterChart>
      <c:valAx>
        <c:axId val="-1378924864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4320"/>
        <c:crosses val="autoZero"/>
        <c:crossBetween val="midCat"/>
        <c:majorUnit val="1"/>
      </c:valAx>
      <c:valAx>
        <c:axId val="-13789243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4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Core Civil Eng (160CP)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17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yVal>
            <c:numRef>
              <c:f>'Summary 2'!$F$3:$F$19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0.78437500000000004</c:v>
                </c:pt>
                <c:pt idx="4">
                  <c:v>3.7499999999999999E-2</c:v>
                </c:pt>
                <c:pt idx="5">
                  <c:v>0.24687499999999998</c:v>
                </c:pt>
                <c:pt idx="6">
                  <c:v>2.5000000000000001E-2</c:v>
                </c:pt>
                <c:pt idx="7">
                  <c:v>6.25E-2</c:v>
                </c:pt>
                <c:pt idx="8">
                  <c:v>0.74687499999999996</c:v>
                </c:pt>
                <c:pt idx="9">
                  <c:v>4.3749999999999997E-2</c:v>
                </c:pt>
                <c:pt idx="10">
                  <c:v>0.67499999999999993</c:v>
                </c:pt>
                <c:pt idx="11">
                  <c:v>0.15625</c:v>
                </c:pt>
                <c:pt idx="12">
                  <c:v>0.30937500000000001</c:v>
                </c:pt>
                <c:pt idx="13">
                  <c:v>0</c:v>
                </c:pt>
                <c:pt idx="14">
                  <c:v>5.6250000000000001E-2</c:v>
                </c:pt>
                <c:pt idx="15">
                  <c:v>2.5000000000000001E-2</c:v>
                </c:pt>
                <c:pt idx="16">
                  <c:v>6.25E-2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3A-4F2A-9BB6-720D55FDE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22688"/>
        <c:axId val="-1378926496"/>
      </c:scatterChart>
      <c:valAx>
        <c:axId val="-1378922688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6496"/>
        <c:crosses val="autoZero"/>
        <c:crossBetween val="midCat"/>
        <c:majorUnit val="1"/>
      </c:valAx>
      <c:valAx>
        <c:axId val="-1378926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Core optionals Civil Eng (20CP)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63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2'!$G$25:$G$41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0.32403703492039299</c:v>
                  </c:pt>
                  <c:pt idx="3">
                    <c:v>1.1868783374443499E-16</c:v>
                  </c:pt>
                  <c:pt idx="4">
                    <c:v>0</c:v>
                  </c:pt>
                  <c:pt idx="5">
                    <c:v>0.41661904489764812</c:v>
                  </c:pt>
                  <c:pt idx="6">
                    <c:v>0</c:v>
                  </c:pt>
                  <c:pt idx="7">
                    <c:v>0.21213203435596426</c:v>
                  </c:pt>
                  <c:pt idx="8">
                    <c:v>0.22677868380553645</c:v>
                  </c:pt>
                  <c:pt idx="9">
                    <c:v>0</c:v>
                  </c:pt>
                  <c:pt idx="10">
                    <c:v>9.9103120896511868E-2</c:v>
                  </c:pt>
                  <c:pt idx="11">
                    <c:v>0.24748737341529162</c:v>
                  </c:pt>
                  <c:pt idx="12">
                    <c:v>0.27124053637210754</c:v>
                  </c:pt>
                  <c:pt idx="13">
                    <c:v>0.31819805153394637</c:v>
                  </c:pt>
                  <c:pt idx="14">
                    <c:v>0.21213203435596426</c:v>
                  </c:pt>
                  <c:pt idx="15">
                    <c:v>0</c:v>
                  </c:pt>
                  <c:pt idx="16">
                    <c:v>0.17677669529663689</c:v>
                  </c:pt>
                </c:numCache>
              </c:numRef>
            </c:plus>
            <c:minus>
              <c:numRef>
                <c:f>'Summary 2'!$G$25:$G$41</c:f>
                <c:numCache>
                  <c:formatCode>General</c:formatCode>
                  <c:ptCount val="17"/>
                  <c:pt idx="0">
                    <c:v>0</c:v>
                  </c:pt>
                  <c:pt idx="1">
                    <c:v>0</c:v>
                  </c:pt>
                  <c:pt idx="2">
                    <c:v>0.32403703492039299</c:v>
                  </c:pt>
                  <c:pt idx="3">
                    <c:v>1.1868783374443499E-16</c:v>
                  </c:pt>
                  <c:pt idx="4">
                    <c:v>0</c:v>
                  </c:pt>
                  <c:pt idx="5">
                    <c:v>0.41661904489764812</c:v>
                  </c:pt>
                  <c:pt idx="6">
                    <c:v>0</c:v>
                  </c:pt>
                  <c:pt idx="7">
                    <c:v>0.21213203435596426</c:v>
                  </c:pt>
                  <c:pt idx="8">
                    <c:v>0.22677868380553645</c:v>
                  </c:pt>
                  <c:pt idx="9">
                    <c:v>0</c:v>
                  </c:pt>
                  <c:pt idx="10">
                    <c:v>9.9103120896511868E-2</c:v>
                  </c:pt>
                  <c:pt idx="11">
                    <c:v>0.24748737341529162</c:v>
                  </c:pt>
                  <c:pt idx="12">
                    <c:v>0.27124053637210754</c:v>
                  </c:pt>
                  <c:pt idx="13">
                    <c:v>0.31819805153394637</c:v>
                  </c:pt>
                  <c:pt idx="14">
                    <c:v>0.21213203435596426</c:v>
                  </c:pt>
                  <c:pt idx="15">
                    <c:v>0</c:v>
                  </c:pt>
                  <c:pt idx="16">
                    <c:v>0.17677669529663689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2'!$G$3:$G$19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0.17499999999999999</c:v>
                </c:pt>
                <c:pt idx="3">
                  <c:v>0.79999999999999993</c:v>
                </c:pt>
                <c:pt idx="4">
                  <c:v>0</c:v>
                </c:pt>
                <c:pt idx="5">
                  <c:v>0.32500000000000001</c:v>
                </c:pt>
                <c:pt idx="6">
                  <c:v>0</c:v>
                </c:pt>
                <c:pt idx="7">
                  <c:v>7.4999999999999997E-2</c:v>
                </c:pt>
                <c:pt idx="8">
                  <c:v>0.70000000000000007</c:v>
                </c:pt>
                <c:pt idx="9">
                  <c:v>0</c:v>
                </c:pt>
                <c:pt idx="10">
                  <c:v>0.58749999999999991</c:v>
                </c:pt>
                <c:pt idx="11">
                  <c:v>0.28749999999999998</c:v>
                </c:pt>
                <c:pt idx="12">
                  <c:v>0.375</c:v>
                </c:pt>
                <c:pt idx="13">
                  <c:v>0.1125</c:v>
                </c:pt>
                <c:pt idx="14">
                  <c:v>7.4999999999999997E-2</c:v>
                </c:pt>
                <c:pt idx="15">
                  <c:v>0</c:v>
                </c:pt>
                <c:pt idx="16">
                  <c:v>6.25E-2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45-43C2-BE07-68FD3B91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19968"/>
        <c:axId val="-1378921056"/>
      </c:scatterChart>
      <c:valAx>
        <c:axId val="-1378919968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1056"/>
        <c:crosses val="autoZero"/>
        <c:crossBetween val="midCat"/>
        <c:majorUnit val="1"/>
      </c:valAx>
      <c:valAx>
        <c:axId val="-1378921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19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Core (240CP)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444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circle"/>
            <c:size val="6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D07-45F6-BF0F-107ADB12CD05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D07-45F6-BF0F-107ADB12CD05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D07-45F6-BF0F-107ADB12CD05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D07-45F6-BF0F-107ADB12CD05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D07-45F6-BF0F-107ADB12CD05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D07-45F6-BF0F-107ADB12CD05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D07-45F6-BF0F-107ADB12CD05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D07-45F6-BF0F-107ADB12CD0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D07-45F6-BF0F-107ADB12CD05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D07-45F6-BF0F-107ADB12CD05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D07-45F6-BF0F-107ADB12CD05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D07-45F6-BF0F-107ADB12CD05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D07-45F6-BF0F-107ADB12CD05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D07-45F6-BF0F-107ADB12CD05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D07-45F6-BF0F-107ADB12CD05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D07-45F6-BF0F-107ADB12CD05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444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5D07-45F6-BF0F-107ADB12CD05}"/>
              </c:ext>
            </c:extLst>
          </c:dPt>
          <c:yVal>
            <c:numRef>
              <c:f>'Summary 2'!$H$3:$H$19</c:f>
              <c:numCache>
                <c:formatCode>0.00</c:formatCode>
                <c:ptCount val="17"/>
                <c:pt idx="0">
                  <c:v>9.5238095238095247E-3</c:v>
                </c:pt>
                <c:pt idx="1">
                  <c:v>0</c:v>
                </c:pt>
                <c:pt idx="2">
                  <c:v>0.14761904761904759</c:v>
                </c:pt>
                <c:pt idx="3">
                  <c:v>0.40476190476190477</c:v>
                </c:pt>
                <c:pt idx="4">
                  <c:v>9.5238095238095247E-3</c:v>
                </c:pt>
                <c:pt idx="5">
                  <c:v>2.8571428571428574E-2</c:v>
                </c:pt>
                <c:pt idx="6">
                  <c:v>9.0476190476190488E-2</c:v>
                </c:pt>
                <c:pt idx="7">
                  <c:v>0.41904761904761906</c:v>
                </c:pt>
                <c:pt idx="8">
                  <c:v>0.64285714285714302</c:v>
                </c:pt>
                <c:pt idx="9">
                  <c:v>2.3809523809523808E-2</c:v>
                </c:pt>
                <c:pt idx="10">
                  <c:v>0.36666666666666664</c:v>
                </c:pt>
                <c:pt idx="11">
                  <c:v>0.37619047619047619</c:v>
                </c:pt>
                <c:pt idx="12">
                  <c:v>0.19047619047619047</c:v>
                </c:pt>
                <c:pt idx="13">
                  <c:v>0</c:v>
                </c:pt>
                <c:pt idx="14">
                  <c:v>1.9047619047619049E-2</c:v>
                </c:pt>
                <c:pt idx="15">
                  <c:v>0.19047619047619047</c:v>
                </c:pt>
                <c:pt idx="16">
                  <c:v>0.19523809523809521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5D07-45F6-BF0F-107ADB12C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22144"/>
        <c:axId val="-1378923776"/>
      </c:scatterChart>
      <c:valAx>
        <c:axId val="-1378922144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3776"/>
        <c:crosses val="autoZero"/>
        <c:crossBetween val="midCat"/>
        <c:majorUnit val="1"/>
      </c:valAx>
      <c:valAx>
        <c:axId val="-13789237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2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Flexible (80CP)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circle"/>
            <c:size val="6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94C-4FEA-A987-B295D0D8FAF0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94C-4FEA-A987-B295D0D8FAF0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94C-4FEA-A987-B295D0D8FAF0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4C-4FEA-A987-B295D0D8FAF0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4C-4FEA-A987-B295D0D8FAF0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94C-4FEA-A987-B295D0D8FAF0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94C-4FEA-A987-B295D0D8FAF0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94C-4FEA-A987-B295D0D8FAF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4C-4FEA-A987-B295D0D8FAF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4C-4FEA-A987-B295D0D8FAF0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94C-4FEA-A987-B295D0D8FAF0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94C-4FEA-A987-B295D0D8FAF0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94C-4FEA-A987-B295D0D8FAF0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94C-4FEA-A987-B295D0D8FAF0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94C-4FEA-A987-B295D0D8FAF0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94C-4FEA-A987-B295D0D8FAF0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chemeClr val="accent2">
                    <a:lumMod val="40000"/>
                    <a:lumOff val="60000"/>
                  </a:schemeClr>
                </a:solidFill>
                <a:ln w="9525" cap="rnd">
                  <a:solidFill>
                    <a:schemeClr val="accent2">
                      <a:lumMod val="60000"/>
                      <a:lumOff val="40000"/>
                    </a:schemeClr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chemeClr val="accent2">
                    <a:lumMod val="40000"/>
                    <a:lumOff val="6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94C-4FEA-A987-B295D0D8FAF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2'!$I$25:$I$41</c:f>
                <c:numCache>
                  <c:formatCode>General</c:formatCode>
                  <c:ptCount val="17"/>
                  <c:pt idx="0">
                    <c:v>8.2807867121082512E-2</c:v>
                  </c:pt>
                  <c:pt idx="1">
                    <c:v>4.1403933560541256E-2</c:v>
                  </c:pt>
                  <c:pt idx="2">
                    <c:v>0.17647338933351156</c:v>
                  </c:pt>
                  <c:pt idx="3">
                    <c:v>6.3245553203366861E-2</c:v>
                  </c:pt>
                  <c:pt idx="4">
                    <c:v>5.0709255283711001E-2</c:v>
                  </c:pt>
                  <c:pt idx="5">
                    <c:v>0.22614786566062733</c:v>
                  </c:pt>
                  <c:pt idx="6">
                    <c:v>0.20307165050320355</c:v>
                  </c:pt>
                  <c:pt idx="7">
                    <c:v>0.17915143899851327</c:v>
                  </c:pt>
                  <c:pt idx="8">
                    <c:v>0.1597617273435957</c:v>
                  </c:pt>
                  <c:pt idx="9">
                    <c:v>0.101418510567422</c:v>
                  </c:pt>
                  <c:pt idx="10">
                    <c:v>0.25875158154566125</c:v>
                  </c:pt>
                  <c:pt idx="11">
                    <c:v>0.29952343099378004</c:v>
                  </c:pt>
                  <c:pt idx="12">
                    <c:v>0.27115274205474954</c:v>
                  </c:pt>
                  <c:pt idx="13">
                    <c:v>0.13972762620115439</c:v>
                  </c:pt>
                  <c:pt idx="14">
                    <c:v>0.24630604269214895</c:v>
                  </c:pt>
                  <c:pt idx="15">
                    <c:v>0.19591057240729096</c:v>
                  </c:pt>
                  <c:pt idx="16">
                    <c:v>0.21201976547572399</c:v>
                  </c:pt>
                </c:numCache>
              </c:numRef>
            </c:plus>
            <c:minus>
              <c:numRef>
                <c:f>'Summary 2'!$I$25:$I$41</c:f>
                <c:numCache>
                  <c:formatCode>General</c:formatCode>
                  <c:ptCount val="17"/>
                  <c:pt idx="0">
                    <c:v>8.2807867121082512E-2</c:v>
                  </c:pt>
                  <c:pt idx="1">
                    <c:v>4.1403933560541256E-2</c:v>
                  </c:pt>
                  <c:pt idx="2">
                    <c:v>0.17647338933351156</c:v>
                  </c:pt>
                  <c:pt idx="3">
                    <c:v>6.3245553203366861E-2</c:v>
                  </c:pt>
                  <c:pt idx="4">
                    <c:v>5.0709255283711001E-2</c:v>
                  </c:pt>
                  <c:pt idx="5">
                    <c:v>0.22614786566062733</c:v>
                  </c:pt>
                  <c:pt idx="6">
                    <c:v>0.20307165050320355</c:v>
                  </c:pt>
                  <c:pt idx="7">
                    <c:v>0.17915143899851327</c:v>
                  </c:pt>
                  <c:pt idx="8">
                    <c:v>0.1597617273435957</c:v>
                  </c:pt>
                  <c:pt idx="9">
                    <c:v>0.101418510567422</c:v>
                  </c:pt>
                  <c:pt idx="10">
                    <c:v>0.25875158154566125</c:v>
                  </c:pt>
                  <c:pt idx="11">
                    <c:v>0.29952343099378004</c:v>
                  </c:pt>
                  <c:pt idx="12">
                    <c:v>0.27115274205474954</c:v>
                  </c:pt>
                  <c:pt idx="13">
                    <c:v>0.13972762620115439</c:v>
                  </c:pt>
                  <c:pt idx="14">
                    <c:v>0.24630604269214895</c:v>
                  </c:pt>
                  <c:pt idx="15">
                    <c:v>0.19591057240729096</c:v>
                  </c:pt>
                  <c:pt idx="16">
                    <c:v>0.21201976547572399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'Summary 2'!$I$3:$I$19</c:f>
              <c:numCache>
                <c:formatCode>0.00</c:formatCode>
                <c:ptCount val="17"/>
                <c:pt idx="0">
                  <c:v>6.0000000000000012E-2</c:v>
                </c:pt>
                <c:pt idx="1">
                  <c:v>2.0000000000000004E-2</c:v>
                </c:pt>
                <c:pt idx="2">
                  <c:v>0.14000000000000001</c:v>
                </c:pt>
                <c:pt idx="3">
                  <c:v>0.44000000000000017</c:v>
                </c:pt>
                <c:pt idx="4">
                  <c:v>0.04</c:v>
                </c:pt>
                <c:pt idx="5">
                  <c:v>0.16</c:v>
                </c:pt>
                <c:pt idx="6">
                  <c:v>0.15333333333333335</c:v>
                </c:pt>
                <c:pt idx="7">
                  <c:v>0.47333333333333338</c:v>
                </c:pt>
                <c:pt idx="8">
                  <c:v>0.45333333333333342</c:v>
                </c:pt>
                <c:pt idx="9">
                  <c:v>0.08</c:v>
                </c:pt>
                <c:pt idx="10">
                  <c:v>0.24666666666666665</c:v>
                </c:pt>
                <c:pt idx="11">
                  <c:v>0.33999999999999997</c:v>
                </c:pt>
                <c:pt idx="12">
                  <c:v>0.19333333333333336</c:v>
                </c:pt>
                <c:pt idx="13">
                  <c:v>6.6666666666666666E-2</c:v>
                </c:pt>
                <c:pt idx="14">
                  <c:v>0.20666666666666667</c:v>
                </c:pt>
                <c:pt idx="15">
                  <c:v>0.24666666666666667</c:v>
                </c:pt>
                <c:pt idx="16">
                  <c:v>0.27333333333333332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094C-4FEA-A987-B295D0D8F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25952"/>
        <c:axId val="-1378919424"/>
      </c:scatterChart>
      <c:valAx>
        <c:axId val="-1378925952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19424"/>
        <c:crosses val="autoZero"/>
        <c:crossBetween val="midCat"/>
        <c:majorUnit val="1"/>
      </c:valAx>
      <c:valAx>
        <c:axId val="-13789194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Core (80CP)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19050"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25F-47DC-ABD2-913B9E6753B9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25F-47DC-ABD2-913B9E6753B9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25F-47DC-ABD2-913B9E6753B9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25F-47DC-ABD2-913B9E6753B9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25F-47DC-ABD2-913B9E6753B9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25F-47DC-ABD2-913B9E6753B9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25F-47DC-ABD2-913B9E6753B9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25F-47DC-ABD2-913B9E6753B9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25F-47DC-ABD2-913B9E6753B9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25F-47DC-ABD2-913B9E6753B9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25F-47DC-ABD2-913B9E6753B9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25F-47DC-ABD2-913B9E6753B9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25F-47DC-ABD2-913B9E6753B9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725F-47DC-ABD2-913B9E6753B9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725F-47DC-ABD2-913B9E6753B9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725F-47DC-ABD2-913B9E6753B9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9050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725F-47DC-ABD2-913B9E6753B9}"/>
              </c:ext>
            </c:extLst>
          </c:dPt>
          <c:yVal>
            <c:numRef>
              <c:f>'Summary 2'!$J$3:$J$19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1</c:v>
                </c:pt>
                <c:pt idx="4">
                  <c:v>0.17499999999999999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7.4999999999999997E-2</c:v>
                </c:pt>
                <c:pt idx="9">
                  <c:v>0.5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0.35</c:v>
                </c:pt>
                <c:pt idx="16">
                  <c:v>7.4999999999999997E-2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725F-47DC-ABD2-913B9E675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32480"/>
        <c:axId val="-1378928672"/>
      </c:scatterChart>
      <c:valAx>
        <c:axId val="-1378932480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8672"/>
        <c:crosses val="autoZero"/>
        <c:crossBetween val="midCat"/>
        <c:majorUnit val="1"/>
      </c:valAx>
      <c:valAx>
        <c:axId val="-13789286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32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Major Primary (all) 170CP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34925"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0F-42DA-AD29-D55C88AEC6F5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0F-42DA-AD29-D55C88AEC6F5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E0F-42DA-AD29-D55C88AEC6F5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E0F-42DA-AD29-D55C88AEC6F5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E0F-42DA-AD29-D55C88AEC6F5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E0F-42DA-AD29-D55C88AEC6F5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E0F-42DA-AD29-D55C88AEC6F5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E0F-42DA-AD29-D55C88AEC6F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E0F-42DA-AD29-D55C88AEC6F5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E0F-42DA-AD29-D55C88AEC6F5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E0F-42DA-AD29-D55C88AEC6F5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E0F-42DA-AD29-D55C88AEC6F5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E0F-42DA-AD29-D55C88AEC6F5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E0F-42DA-AD29-D55C88AEC6F5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E0F-42DA-AD29-D55C88AEC6F5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E0F-42DA-AD29-D55C88AEC6F5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3492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E0F-42DA-AD29-D55C88AEC6F5}"/>
              </c:ext>
            </c:extLst>
          </c:dPt>
          <c:yVal>
            <c:numRef>
              <c:f>'Summary 2'!$K$3:$K$19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0.23749999999999999</c:v>
                </c:pt>
                <c:pt idx="3">
                  <c:v>0.98124999999999996</c:v>
                </c:pt>
                <c:pt idx="4">
                  <c:v>0.21249999999999997</c:v>
                </c:pt>
                <c:pt idx="5">
                  <c:v>0</c:v>
                </c:pt>
                <c:pt idx="6">
                  <c:v>0</c:v>
                </c:pt>
                <c:pt idx="7">
                  <c:v>2.5000000000000001E-2</c:v>
                </c:pt>
                <c:pt idx="8">
                  <c:v>0.20624999999999999</c:v>
                </c:pt>
                <c:pt idx="9">
                  <c:v>0.375</c:v>
                </c:pt>
                <c:pt idx="10">
                  <c:v>1.8750000000000003E-2</c:v>
                </c:pt>
                <c:pt idx="11">
                  <c:v>4.3749999999999997E-2</c:v>
                </c:pt>
                <c:pt idx="12">
                  <c:v>4.3749999999999997E-2</c:v>
                </c:pt>
                <c:pt idx="13">
                  <c:v>0</c:v>
                </c:pt>
                <c:pt idx="14">
                  <c:v>0</c:v>
                </c:pt>
                <c:pt idx="15">
                  <c:v>0.16249999999999998</c:v>
                </c:pt>
                <c:pt idx="16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2E0F-42DA-AD29-D55C88AEC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23232"/>
        <c:axId val="-1378934112"/>
      </c:scatterChart>
      <c:valAx>
        <c:axId val="-1378923232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34112"/>
        <c:crosses val="autoZero"/>
        <c:crossBetween val="midCat"/>
        <c:majorUnit val="1"/>
      </c:valAx>
      <c:valAx>
        <c:axId val="-13789341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Major early childhood education (70CP)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15875"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C4-404D-8124-6A38C6654204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C4-404D-8124-6A38C6654204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8C4-404D-8124-6A38C6654204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8C4-404D-8124-6A38C6654204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8C4-404D-8124-6A38C6654204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8C4-404D-8124-6A38C6654204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8C4-404D-8124-6A38C6654204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8C4-404D-8124-6A38C6654204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8C4-404D-8124-6A38C6654204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8C4-404D-8124-6A38C6654204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8C4-404D-8124-6A38C6654204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8C4-404D-8124-6A38C6654204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8C4-404D-8124-6A38C6654204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8C4-404D-8124-6A38C6654204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8C4-404D-8124-6A38C6654204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8C4-404D-8124-6A38C6654204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8C4-404D-8124-6A38C6654204}"/>
              </c:ext>
            </c:extLst>
          </c:dPt>
          <c:yVal>
            <c:numRef>
              <c:f>'Summary 2'!$L$3:$L$19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0.54285714285714282</c:v>
                </c:pt>
                <c:pt idx="3">
                  <c:v>0.9285714285714286</c:v>
                </c:pt>
                <c:pt idx="4">
                  <c:v>0.45714285714285713</c:v>
                </c:pt>
                <c:pt idx="5">
                  <c:v>0</c:v>
                </c:pt>
                <c:pt idx="6">
                  <c:v>0</c:v>
                </c:pt>
                <c:pt idx="7">
                  <c:v>0.12857142857142859</c:v>
                </c:pt>
                <c:pt idx="8">
                  <c:v>2.8571428571428574E-2</c:v>
                </c:pt>
                <c:pt idx="9">
                  <c:v>0.5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0.21428571428571427</c:v>
                </c:pt>
                <c:pt idx="16">
                  <c:v>0.12857142857142856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98C4-404D-8124-6A38C6654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33024"/>
        <c:axId val="-1378931936"/>
      </c:scatterChart>
      <c:valAx>
        <c:axId val="-1378933024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31936"/>
        <c:crosses val="autoZero"/>
        <c:crossBetween val="midCat"/>
        <c:majorUnit val="1"/>
      </c:valAx>
      <c:valAx>
        <c:axId val="-13789319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33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Major primary English education (70CP)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15875"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5A3-4915-A881-42BBEF31A020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5A3-4915-A881-42BBEF31A020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5A3-4915-A881-42BBEF31A020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5A3-4915-A881-42BBEF31A020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5A3-4915-A881-42BBEF31A020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5A3-4915-A881-42BBEF31A020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5A3-4915-A881-42BBEF31A020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5A3-4915-A881-42BBEF31A02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5A3-4915-A881-42BBEF31A02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5A3-4915-A881-42BBEF31A020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5A3-4915-A881-42BBEF31A020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5A3-4915-A881-42BBEF31A020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5A3-4915-A881-42BBEF31A020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5A3-4915-A881-42BBEF31A020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5A3-4915-A881-42BBEF31A020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5A3-4915-A881-42BBEF31A020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5A3-4915-A881-42BBEF31A020}"/>
              </c:ext>
            </c:extLst>
          </c:dPt>
          <c:yVal>
            <c:numRef>
              <c:f>'Summary 2'!$M$3:$M$19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0.18571428571428572</c:v>
                </c:pt>
                <c:pt idx="3">
                  <c:v>0.98571428571428577</c:v>
                </c:pt>
                <c:pt idx="4">
                  <c:v>0.31428571428571422</c:v>
                </c:pt>
                <c:pt idx="5">
                  <c:v>0</c:v>
                </c:pt>
                <c:pt idx="6">
                  <c:v>0</c:v>
                </c:pt>
                <c:pt idx="7">
                  <c:v>0.12857142857142856</c:v>
                </c:pt>
                <c:pt idx="8">
                  <c:v>2.8571428571428574E-2</c:v>
                </c:pt>
                <c:pt idx="9">
                  <c:v>0.6428571428571429</c:v>
                </c:pt>
                <c:pt idx="10">
                  <c:v>4.2857142857142858E-2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0.14285714285714285</c:v>
                </c:pt>
                <c:pt idx="16">
                  <c:v>0.1142857142857143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05A3-4915-A881-42BBEF31A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31392"/>
        <c:axId val="-1378920512"/>
      </c:scatterChart>
      <c:valAx>
        <c:axId val="-1378931392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0512"/>
        <c:crosses val="autoZero"/>
        <c:crossBetween val="midCat"/>
        <c:majorUnit val="1"/>
      </c:valAx>
      <c:valAx>
        <c:axId val="-13789205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31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Major primary health &amp; physical education (70CP)</a:t>
            </a:r>
          </a:p>
        </c:rich>
      </c:tx>
      <c:layout>
        <c:manualLayout>
          <c:xMode val="edge"/>
          <c:yMode val="edge"/>
          <c:x val="0.1552269923583529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15875"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0E2-4EAF-8FD9-6FB5FD76108F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0E2-4EAF-8FD9-6FB5FD76108F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0E2-4EAF-8FD9-6FB5FD76108F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0E2-4EAF-8FD9-6FB5FD76108F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0E2-4EAF-8FD9-6FB5FD76108F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0E2-4EAF-8FD9-6FB5FD76108F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0E2-4EAF-8FD9-6FB5FD76108F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0E2-4EAF-8FD9-6FB5FD76108F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0E2-4EAF-8FD9-6FB5FD76108F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0E2-4EAF-8FD9-6FB5FD76108F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0E2-4EAF-8FD9-6FB5FD76108F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80E2-4EAF-8FD9-6FB5FD76108F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80E2-4EAF-8FD9-6FB5FD76108F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80E2-4EAF-8FD9-6FB5FD76108F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80E2-4EAF-8FD9-6FB5FD76108F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80E2-4EAF-8FD9-6FB5FD76108F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80E2-4EAF-8FD9-6FB5FD76108F}"/>
              </c:ext>
            </c:extLst>
          </c:dPt>
          <c:yVal>
            <c:numRef>
              <c:f>'Summary 2'!$N$3:$N$19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0.55714285714285716</c:v>
                </c:pt>
                <c:pt idx="3">
                  <c:v>0.79999999999999993</c:v>
                </c:pt>
                <c:pt idx="4">
                  <c:v>8.5714285714285729E-2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0.38571428571428568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7.1428571428571425E-2</c:v>
                </c:pt>
                <c:pt idx="16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80E2-4EAF-8FD9-6FB5FD761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8921600"/>
        <c:axId val="-1378930848"/>
      </c:scatterChart>
      <c:valAx>
        <c:axId val="-1378921600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30848"/>
        <c:crosses val="autoZero"/>
        <c:crossBetween val="midCat"/>
        <c:majorUnit val="1"/>
      </c:valAx>
      <c:valAx>
        <c:axId val="-13789308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8921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(revised expert)'!$B$2:$Q$2</c:f>
              <c:strCache>
                <c:ptCount val="16"/>
                <c:pt idx="0">
                  <c:v>1901ENG</c:v>
                </c:pt>
                <c:pt idx="1">
                  <c:v>1902ENG</c:v>
                </c:pt>
                <c:pt idx="2">
                  <c:v>2903ENG</c:v>
                </c:pt>
                <c:pt idx="3">
                  <c:v>2904ENG</c:v>
                </c:pt>
                <c:pt idx="4">
                  <c:v>3905ENG</c:v>
                </c:pt>
                <c:pt idx="5">
                  <c:v>3906ENG</c:v>
                </c:pt>
                <c:pt idx="6">
                  <c:v>1908ENG</c:v>
                </c:pt>
                <c:pt idx="7">
                  <c:v>1037ENV</c:v>
                </c:pt>
                <c:pt idx="8">
                  <c:v>1801ENG</c:v>
                </c:pt>
                <c:pt idx="9">
                  <c:v>1904ENG</c:v>
                </c:pt>
                <c:pt idx="10">
                  <c:v>2908ENG</c:v>
                </c:pt>
                <c:pt idx="11">
                  <c:v>2907ENG</c:v>
                </c:pt>
                <c:pt idx="12">
                  <c:v>2904ENV</c:v>
                </c:pt>
                <c:pt idx="13">
                  <c:v>3904ENV</c:v>
                </c:pt>
                <c:pt idx="14">
                  <c:v>3907ENG</c:v>
                </c:pt>
                <c:pt idx="15">
                  <c:v>3908ENG</c:v>
                </c:pt>
              </c:strCache>
            </c:strRef>
          </c:cat>
          <c:val>
            <c:numRef>
              <c:f>'New (revised expert)'!$B$21:$Q$21</c:f>
              <c:numCache>
                <c:formatCode>General</c:formatCode>
                <c:ptCount val="16"/>
                <c:pt idx="0">
                  <c:v>4.4000000000000004</c:v>
                </c:pt>
                <c:pt idx="1">
                  <c:v>4.0999999999999996</c:v>
                </c:pt>
                <c:pt idx="2">
                  <c:v>2.4</c:v>
                </c:pt>
                <c:pt idx="3">
                  <c:v>3.4</c:v>
                </c:pt>
                <c:pt idx="4">
                  <c:v>3.1999999999999997</c:v>
                </c:pt>
                <c:pt idx="5">
                  <c:v>3.4</c:v>
                </c:pt>
                <c:pt idx="6">
                  <c:v>1.2999999999999998</c:v>
                </c:pt>
                <c:pt idx="7">
                  <c:v>1</c:v>
                </c:pt>
                <c:pt idx="8">
                  <c:v>2.8</c:v>
                </c:pt>
                <c:pt idx="9">
                  <c:v>2.7</c:v>
                </c:pt>
                <c:pt idx="10">
                  <c:v>1.6000000000000003</c:v>
                </c:pt>
                <c:pt idx="11">
                  <c:v>1.7000000000000002</c:v>
                </c:pt>
                <c:pt idx="12">
                  <c:v>5.2000000000000011</c:v>
                </c:pt>
                <c:pt idx="13">
                  <c:v>4.5999999999999996</c:v>
                </c:pt>
                <c:pt idx="14">
                  <c:v>0.99999999999999989</c:v>
                </c:pt>
                <c:pt idx="15">
                  <c:v>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40-4DBF-9F43-A0B81CEAAC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400256"/>
        <c:axId val="-1446395360"/>
      </c:lineChart>
      <c:lineChart>
        <c:grouping val="standard"/>
        <c:varyColors val="0"/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Old!$B$20:$Q$20</c:f>
              <c:numCache>
                <c:formatCode>General</c:formatCode>
                <c:ptCount val="16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107</c:v>
                </c:pt>
                <c:pt idx="4">
                  <c:v>16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  <c:pt idx="9">
                  <c:v>9</c:v>
                </c:pt>
                <c:pt idx="10">
                  <c:v>0</c:v>
                </c:pt>
                <c:pt idx="11">
                  <c:v>19</c:v>
                </c:pt>
                <c:pt idx="12">
                  <c:v>146</c:v>
                </c:pt>
                <c:pt idx="13">
                  <c:v>81</c:v>
                </c:pt>
                <c:pt idx="14">
                  <c:v>6</c:v>
                </c:pt>
                <c:pt idx="15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40-4DBF-9F43-A0B81CEAAC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394272"/>
        <c:axId val="-1446392096"/>
      </c:lineChart>
      <c:catAx>
        <c:axId val="-14464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5360"/>
        <c:crosses val="autoZero"/>
        <c:auto val="1"/>
        <c:lblAlgn val="ctr"/>
        <c:lblOffset val="100"/>
        <c:noMultiLvlLbl val="0"/>
      </c:catAx>
      <c:valAx>
        <c:axId val="-1446395360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400256"/>
        <c:crosses val="autoZero"/>
        <c:crossBetween val="between"/>
      </c:valAx>
      <c:valAx>
        <c:axId val="-1446392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4272"/>
        <c:crosses val="max"/>
        <c:crossBetween val="between"/>
      </c:valAx>
      <c:catAx>
        <c:axId val="-1446394272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4639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Major primary mathematics education (70CP)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15875"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E9E-4444-B1FB-88F264CFDFF0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9E-4444-B1FB-88F264CFDFF0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9E-4444-B1FB-88F264CFDFF0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9E-4444-B1FB-88F264CFDFF0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E9E-4444-B1FB-88F264CFDFF0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E9E-4444-B1FB-88F264CFDFF0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E9E-4444-B1FB-88F264CFDFF0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E9E-4444-B1FB-88F264CFDFF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E9E-4444-B1FB-88F264CFDFF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E9E-4444-B1FB-88F264CFDFF0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E9E-4444-B1FB-88F264CFDFF0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E9E-4444-B1FB-88F264CFDFF0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E9E-4444-B1FB-88F264CFDFF0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E9E-4444-B1FB-88F264CFDFF0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E9E-4444-B1FB-88F264CFDFF0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E9E-4444-B1FB-88F264CFDFF0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E9E-4444-B1FB-88F264CFDFF0}"/>
              </c:ext>
            </c:extLst>
          </c:dPt>
          <c:yVal>
            <c:numRef>
              <c:f>'Summary 2'!$O$3:$O$19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0.15714285714285717</c:v>
                </c:pt>
                <c:pt idx="3">
                  <c:v>0.9571428571428573</c:v>
                </c:pt>
                <c:pt idx="4">
                  <c:v>0.1142857142857143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5.7142857142857148E-2</c:v>
                </c:pt>
                <c:pt idx="9">
                  <c:v>0.49999999999999994</c:v>
                </c:pt>
                <c:pt idx="10">
                  <c:v>4.2857142857142858E-2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9.9999999999999992E-2</c:v>
                </c:pt>
                <c:pt idx="16">
                  <c:v>2.8571428571428574E-2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0E9E-4444-B1FB-88F264CFD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6739808"/>
        <c:axId val="-1376732192"/>
      </c:scatterChart>
      <c:valAx>
        <c:axId val="-1376739808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6732192"/>
        <c:crosses val="autoZero"/>
        <c:crossBetween val="midCat"/>
        <c:majorUnit val="1"/>
      </c:valAx>
      <c:valAx>
        <c:axId val="-13767321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6739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Major primary science education (70CP)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15875"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84-40B6-BB89-A895B8A1AC6E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84-40B6-BB89-A895B8A1AC6E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284-40B6-BB89-A895B8A1AC6E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284-40B6-BB89-A895B8A1AC6E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284-40B6-BB89-A895B8A1AC6E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284-40B6-BB89-A895B8A1AC6E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284-40B6-BB89-A895B8A1AC6E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284-40B6-BB89-A895B8A1AC6E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284-40B6-BB89-A895B8A1AC6E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284-40B6-BB89-A895B8A1AC6E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284-40B6-BB89-A895B8A1AC6E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8284-40B6-BB89-A895B8A1AC6E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8284-40B6-BB89-A895B8A1AC6E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8284-40B6-BB89-A895B8A1AC6E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8284-40B6-BB89-A895B8A1AC6E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8284-40B6-BB89-A895B8A1AC6E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8284-40B6-BB89-A895B8A1AC6E}"/>
              </c:ext>
            </c:extLst>
          </c:dPt>
          <c:yVal>
            <c:numRef>
              <c:f>'Summary 2'!$P$3:$P$19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0.15714285714285717</c:v>
                </c:pt>
                <c:pt idx="3">
                  <c:v>0.95714285714285718</c:v>
                </c:pt>
                <c:pt idx="4">
                  <c:v>0.12857142857142856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7.1428571428571425E-2</c:v>
                </c:pt>
                <c:pt idx="9">
                  <c:v>0.52857142857142858</c:v>
                </c:pt>
                <c:pt idx="10">
                  <c:v>4.2857142857142858E-2</c:v>
                </c:pt>
                <c:pt idx="11">
                  <c:v>0</c:v>
                </c:pt>
                <c:pt idx="12">
                  <c:v>5.7142857142857148E-2</c:v>
                </c:pt>
                <c:pt idx="13">
                  <c:v>0</c:v>
                </c:pt>
                <c:pt idx="14">
                  <c:v>0</c:v>
                </c:pt>
                <c:pt idx="15">
                  <c:v>0.14285714285714285</c:v>
                </c:pt>
                <c:pt idx="16">
                  <c:v>2.8571428571428574E-2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8284-40B6-BB89-A895B8A1A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6740896"/>
        <c:axId val="-1376743072"/>
      </c:scatterChart>
      <c:valAx>
        <c:axId val="-1376740896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6743072"/>
        <c:crosses val="autoZero"/>
        <c:crossBetween val="midCat"/>
        <c:majorUnit val="1"/>
      </c:valAx>
      <c:valAx>
        <c:axId val="-13767430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6740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Major primary special needs education (70CP)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1"/>
        <c:ser>
          <c:idx val="0"/>
          <c:order val="0"/>
          <c:spPr>
            <a:ln w="15875">
              <a:solidFill>
                <a:srgbClr val="7030A0"/>
              </a:solidFill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Pt>
            <c:idx val="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C25-4635-928F-7C0F75D585C4}"/>
              </c:ext>
            </c:extLst>
          </c:dPt>
          <c:dPt>
            <c:idx val="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C25-4635-928F-7C0F75D585C4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C25-4635-928F-7C0F75D585C4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C25-4635-928F-7C0F75D585C4}"/>
              </c:ext>
            </c:extLst>
          </c:dPt>
          <c:dPt>
            <c:idx val="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C25-4635-928F-7C0F75D585C4}"/>
              </c:ext>
            </c:extLst>
          </c:dPt>
          <c:dPt>
            <c:idx val="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C25-4635-928F-7C0F75D585C4}"/>
              </c:ext>
            </c:extLst>
          </c:dPt>
          <c:dPt>
            <c:idx val="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C25-4635-928F-7C0F75D585C4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C25-4635-928F-7C0F75D585C4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C25-4635-928F-7C0F75D585C4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C25-4635-928F-7C0F75D585C4}"/>
              </c:ext>
            </c:extLst>
          </c:dPt>
          <c:dPt>
            <c:idx val="10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C25-4635-928F-7C0F75D585C4}"/>
              </c:ext>
            </c:extLst>
          </c:dPt>
          <c:dPt>
            <c:idx val="11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AC25-4635-928F-7C0F75D585C4}"/>
              </c:ext>
            </c:extLst>
          </c:dPt>
          <c:dPt>
            <c:idx val="12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C25-4635-928F-7C0F75D585C4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C25-4635-928F-7C0F75D585C4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C25-4635-928F-7C0F75D585C4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C25-4635-928F-7C0F75D585C4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7030A0"/>
                </a:solidFill>
                <a:ln w="9525" cap="rnd">
                  <a:solidFill>
                    <a:srgbClr val="7030A0"/>
                  </a:solidFill>
                  <a:round/>
                </a:ln>
                <a:effectLst>
                  <a:outerShdw blurRad="57150" dist="19050" dir="5400000" algn="ctr" rotWithShape="0">
                    <a:srgbClr val="000000">
                      <a:alpha val="63000"/>
                    </a:srgbClr>
                  </a:outerShdw>
                </a:effectLst>
              </c:spPr>
            </c:marker>
            <c:bubble3D val="0"/>
            <c:spPr>
              <a:ln w="15875" cap="rnd">
                <a:solidFill>
                  <a:srgbClr val="7030A0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C25-4635-928F-7C0F75D585C4}"/>
              </c:ext>
            </c:extLst>
          </c:dPt>
          <c:yVal>
            <c:numRef>
              <c:f>'Summary 2'!$Q$3:$Q$19</c:f>
              <c:numCache>
                <c:formatCode>0.00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0.39285714285714285</c:v>
                </c:pt>
                <c:pt idx="3">
                  <c:v>0.92857142857142871</c:v>
                </c:pt>
                <c:pt idx="4">
                  <c:v>0.17857142857142858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0.68571428571428572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0.21428571428571427</c:v>
                </c:pt>
                <c:pt idx="16">
                  <c:v>0.12142857142857143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AC25-4635-928F-7C0F75D58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76743616"/>
        <c:axId val="-1376746336"/>
      </c:scatterChart>
      <c:valAx>
        <c:axId val="-1376743616"/>
        <c:scaling>
          <c:orientation val="minMax"/>
          <c:max val="17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6746336"/>
        <c:crosses val="autoZero"/>
        <c:crossBetween val="midCat"/>
        <c:majorUnit val="1"/>
      </c:valAx>
      <c:valAx>
        <c:axId val="-13767463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37674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'New (revised expert)'!$S$3:$S$19</c:f>
              <c:numCache>
                <c:formatCode>General</c:formatCode>
                <c:ptCount val="17"/>
                <c:pt idx="0">
                  <c:v>0.1</c:v>
                </c:pt>
                <c:pt idx="1">
                  <c:v>0</c:v>
                </c:pt>
                <c:pt idx="2">
                  <c:v>3.9</c:v>
                </c:pt>
                <c:pt idx="3">
                  <c:v>6.8999999999999995</c:v>
                </c:pt>
                <c:pt idx="4">
                  <c:v>0.4</c:v>
                </c:pt>
                <c:pt idx="5">
                  <c:v>1.2</c:v>
                </c:pt>
                <c:pt idx="6">
                  <c:v>4.2</c:v>
                </c:pt>
                <c:pt idx="7">
                  <c:v>0</c:v>
                </c:pt>
                <c:pt idx="8">
                  <c:v>4.8</c:v>
                </c:pt>
                <c:pt idx="9">
                  <c:v>1.8000000000000003</c:v>
                </c:pt>
                <c:pt idx="10">
                  <c:v>9.9999999999999982</c:v>
                </c:pt>
                <c:pt idx="11">
                  <c:v>4.0000000000000009</c:v>
                </c:pt>
                <c:pt idx="12">
                  <c:v>5.6000000000000005</c:v>
                </c:pt>
                <c:pt idx="13">
                  <c:v>0</c:v>
                </c:pt>
                <c:pt idx="14">
                  <c:v>1.7</c:v>
                </c:pt>
                <c:pt idx="15">
                  <c:v>2.4000000000000004</c:v>
                </c:pt>
                <c:pt idx="16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A4-48EF-A7AA-158A062A35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389376"/>
        <c:axId val="-1446404064"/>
      </c:lineChart>
      <c:lineChart>
        <c:grouping val="standard"/>
        <c:varyColors val="0"/>
        <c:ser>
          <c:idx val="2"/>
          <c:order val="1"/>
          <c:tx>
            <c:v>Old course only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Old!$V$2:$V$18</c:f>
              <c:numCache>
                <c:formatCode>0</c:formatCode>
                <c:ptCount val="17"/>
                <c:pt idx="0">
                  <c:v>0.41025641025641024</c:v>
                </c:pt>
                <c:pt idx="1">
                  <c:v>0</c:v>
                </c:pt>
                <c:pt idx="2">
                  <c:v>6.3684210526315788</c:v>
                </c:pt>
                <c:pt idx="3">
                  <c:v>27.457142857142856</c:v>
                </c:pt>
                <c:pt idx="4">
                  <c:v>0</c:v>
                </c:pt>
                <c:pt idx="5">
                  <c:v>22.72972972972973</c:v>
                </c:pt>
                <c:pt idx="6">
                  <c:v>93.081300813008127</c:v>
                </c:pt>
                <c:pt idx="7">
                  <c:v>19</c:v>
                </c:pt>
                <c:pt idx="8">
                  <c:v>5.1428571428571423</c:v>
                </c:pt>
                <c:pt idx="9">
                  <c:v>3</c:v>
                </c:pt>
                <c:pt idx="10">
                  <c:v>72.123152709359616</c:v>
                </c:pt>
                <c:pt idx="11">
                  <c:v>64.340206185567013</c:v>
                </c:pt>
                <c:pt idx="12">
                  <c:v>0.50704225352112675</c:v>
                </c:pt>
                <c:pt idx="13">
                  <c:v>0</c:v>
                </c:pt>
                <c:pt idx="14">
                  <c:v>41.070422535211264</c:v>
                </c:pt>
                <c:pt idx="15">
                  <c:v>39</c:v>
                </c:pt>
                <c:pt idx="1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A4-48EF-A7AA-158A062A35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6393184"/>
        <c:axId val="-1446402432"/>
      </c:lineChart>
      <c:catAx>
        <c:axId val="-1446389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404064"/>
        <c:crosses val="autoZero"/>
        <c:auto val="1"/>
        <c:lblAlgn val="ctr"/>
        <c:lblOffset val="100"/>
        <c:noMultiLvlLbl val="0"/>
      </c:catAx>
      <c:valAx>
        <c:axId val="-144640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89376"/>
        <c:crosses val="autoZero"/>
        <c:crossBetween val="between"/>
      </c:valAx>
      <c:valAx>
        <c:axId val="-1446402432"/>
        <c:scaling>
          <c:orientation val="minMax"/>
        </c:scaling>
        <c:delete val="0"/>
        <c:axPos val="r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3184"/>
        <c:crosses val="max"/>
        <c:crossBetween val="between"/>
      </c:valAx>
      <c:catAx>
        <c:axId val="-1446393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4640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Current raw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val>
            <c:numRef>
              <c:f>New!$R$3:$R$19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4.3000000000000007</c:v>
                </c:pt>
                <c:pt idx="3">
                  <c:v>7.7</c:v>
                </c:pt>
                <c:pt idx="4">
                  <c:v>0.3</c:v>
                </c:pt>
                <c:pt idx="5">
                  <c:v>1</c:v>
                </c:pt>
                <c:pt idx="6">
                  <c:v>1.2999999999999998</c:v>
                </c:pt>
                <c:pt idx="7">
                  <c:v>0</c:v>
                </c:pt>
                <c:pt idx="8">
                  <c:v>5.8</c:v>
                </c:pt>
                <c:pt idx="9">
                  <c:v>2.5</c:v>
                </c:pt>
                <c:pt idx="10">
                  <c:v>12.1</c:v>
                </c:pt>
                <c:pt idx="11">
                  <c:v>3.9</c:v>
                </c:pt>
                <c:pt idx="12">
                  <c:v>7.1000000000000005</c:v>
                </c:pt>
                <c:pt idx="13">
                  <c:v>0</c:v>
                </c:pt>
                <c:pt idx="14">
                  <c:v>2.4</c:v>
                </c:pt>
                <c:pt idx="15">
                  <c:v>1.4</c:v>
                </c:pt>
                <c:pt idx="16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FF-45A5-8AE4-7BC8E7D1CC39}"/>
            </c:ext>
          </c:extLst>
        </c:ser>
        <c:ser>
          <c:idx val="2"/>
          <c:order val="2"/>
          <c:tx>
            <c:v>Current expert revised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val>
            <c:numRef>
              <c:f>'New (revised expert)'!$S$3:$S$19</c:f>
              <c:numCache>
                <c:formatCode>General</c:formatCode>
                <c:ptCount val="17"/>
                <c:pt idx="0">
                  <c:v>0.1</c:v>
                </c:pt>
                <c:pt idx="1">
                  <c:v>0</c:v>
                </c:pt>
                <c:pt idx="2">
                  <c:v>3.9</c:v>
                </c:pt>
                <c:pt idx="3">
                  <c:v>6.8999999999999995</c:v>
                </c:pt>
                <c:pt idx="4">
                  <c:v>0.4</c:v>
                </c:pt>
                <c:pt idx="5">
                  <c:v>1.2</c:v>
                </c:pt>
                <c:pt idx="6">
                  <c:v>4.2</c:v>
                </c:pt>
                <c:pt idx="7">
                  <c:v>0</c:v>
                </c:pt>
                <c:pt idx="8">
                  <c:v>4.8</c:v>
                </c:pt>
                <c:pt idx="9">
                  <c:v>1.8000000000000003</c:v>
                </c:pt>
                <c:pt idx="10">
                  <c:v>9.9999999999999982</c:v>
                </c:pt>
                <c:pt idx="11">
                  <c:v>4.0000000000000009</c:v>
                </c:pt>
                <c:pt idx="12">
                  <c:v>5.6000000000000005</c:v>
                </c:pt>
                <c:pt idx="13">
                  <c:v>0</c:v>
                </c:pt>
                <c:pt idx="14">
                  <c:v>1.7</c:v>
                </c:pt>
                <c:pt idx="15">
                  <c:v>2.4000000000000004</c:v>
                </c:pt>
                <c:pt idx="16">
                  <c:v>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6FF-45A5-8AE4-7BC8E7D1C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6399712"/>
        <c:axId val="-1446397536"/>
      </c:lineChart>
      <c:lineChart>
        <c:grouping val="standard"/>
        <c:varyColors val="0"/>
        <c:ser>
          <c:idx val="1"/>
          <c:order val="1"/>
          <c:tx>
            <c:v>Former 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val>
            <c:numRef>
              <c:f>Old!$S$2:$S$18</c:f>
              <c:numCache>
                <c:formatCode>General</c:formatCode>
                <c:ptCount val="17"/>
                <c:pt idx="0">
                  <c:v>4</c:v>
                </c:pt>
                <c:pt idx="1">
                  <c:v>0</c:v>
                </c:pt>
                <c:pt idx="2">
                  <c:v>11</c:v>
                </c:pt>
                <c:pt idx="3">
                  <c:v>31</c:v>
                </c:pt>
                <c:pt idx="4">
                  <c:v>0</c:v>
                </c:pt>
                <c:pt idx="5">
                  <c:v>29</c:v>
                </c:pt>
                <c:pt idx="6">
                  <c:v>107</c:v>
                </c:pt>
                <c:pt idx="7">
                  <c:v>19</c:v>
                </c:pt>
                <c:pt idx="8">
                  <c:v>6</c:v>
                </c:pt>
                <c:pt idx="9">
                  <c:v>3</c:v>
                </c:pt>
                <c:pt idx="10">
                  <c:v>121</c:v>
                </c:pt>
                <c:pt idx="11">
                  <c:v>79</c:v>
                </c:pt>
                <c:pt idx="12">
                  <c:v>6</c:v>
                </c:pt>
                <c:pt idx="13">
                  <c:v>0</c:v>
                </c:pt>
                <c:pt idx="14">
                  <c:v>54</c:v>
                </c:pt>
                <c:pt idx="15">
                  <c:v>39</c:v>
                </c:pt>
                <c:pt idx="1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6FF-45A5-8AE4-7BC8E7D1C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6391552"/>
        <c:axId val="-1446398624"/>
      </c:lineChart>
      <c:catAx>
        <c:axId val="-1446399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397536"/>
        <c:crosses val="autoZero"/>
        <c:auto val="1"/>
        <c:lblAlgn val="ctr"/>
        <c:lblOffset val="100"/>
        <c:noMultiLvlLbl val="0"/>
      </c:catAx>
      <c:valAx>
        <c:axId val="-144639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Cumulative weight (current system)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399712"/>
        <c:crosses val="autoZero"/>
        <c:crossBetween val="between"/>
      </c:valAx>
      <c:valAx>
        <c:axId val="-1446398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Cumulative weight (former system)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391552"/>
        <c:crosses val="max"/>
        <c:crossBetween val="between"/>
      </c:valAx>
      <c:catAx>
        <c:axId val="-1446391552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46398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New!$B$2:$Q$2</c:f>
              <c:strCache>
                <c:ptCount val="16"/>
                <c:pt idx="0">
                  <c:v>1901ENG</c:v>
                </c:pt>
                <c:pt idx="1">
                  <c:v>1902ENG</c:v>
                </c:pt>
                <c:pt idx="2">
                  <c:v>2903ENG</c:v>
                </c:pt>
                <c:pt idx="3">
                  <c:v>2904ENG</c:v>
                </c:pt>
                <c:pt idx="4">
                  <c:v>3905ENG</c:v>
                </c:pt>
                <c:pt idx="5">
                  <c:v>3906ENG</c:v>
                </c:pt>
                <c:pt idx="6">
                  <c:v>1908ENG</c:v>
                </c:pt>
                <c:pt idx="7">
                  <c:v>1037ENV</c:v>
                </c:pt>
                <c:pt idx="8">
                  <c:v>1801ENG</c:v>
                </c:pt>
                <c:pt idx="9">
                  <c:v>1904ENG</c:v>
                </c:pt>
                <c:pt idx="10">
                  <c:v>2908ENG</c:v>
                </c:pt>
                <c:pt idx="11">
                  <c:v>2907ENG</c:v>
                </c:pt>
                <c:pt idx="12">
                  <c:v>2904ENV</c:v>
                </c:pt>
                <c:pt idx="13">
                  <c:v>3904ENV</c:v>
                </c:pt>
                <c:pt idx="14">
                  <c:v>3907ENG</c:v>
                </c:pt>
                <c:pt idx="15">
                  <c:v>3908ENG</c:v>
                </c:pt>
              </c:strCache>
            </c:strRef>
          </c:cat>
          <c:val>
            <c:numRef>
              <c:f>New!$B$21:$Q$21</c:f>
              <c:numCache>
                <c:formatCode>General</c:formatCode>
                <c:ptCount val="16"/>
                <c:pt idx="0">
                  <c:v>4.3</c:v>
                </c:pt>
                <c:pt idx="1">
                  <c:v>3.6999999999999997</c:v>
                </c:pt>
                <c:pt idx="2">
                  <c:v>3.6999999999999997</c:v>
                </c:pt>
                <c:pt idx="3">
                  <c:v>2.9999999999999996</c:v>
                </c:pt>
                <c:pt idx="4">
                  <c:v>2.6</c:v>
                </c:pt>
                <c:pt idx="5">
                  <c:v>2.6</c:v>
                </c:pt>
                <c:pt idx="6">
                  <c:v>1.1000000000000001</c:v>
                </c:pt>
                <c:pt idx="7">
                  <c:v>1</c:v>
                </c:pt>
                <c:pt idx="8">
                  <c:v>3</c:v>
                </c:pt>
                <c:pt idx="9">
                  <c:v>3.1</c:v>
                </c:pt>
                <c:pt idx="10">
                  <c:v>2.5000000000000004</c:v>
                </c:pt>
                <c:pt idx="11">
                  <c:v>2.8000000000000003</c:v>
                </c:pt>
                <c:pt idx="12">
                  <c:v>5.0000000000000009</c:v>
                </c:pt>
                <c:pt idx="13">
                  <c:v>5.0000000000000009</c:v>
                </c:pt>
                <c:pt idx="14">
                  <c:v>2.5</c:v>
                </c:pt>
                <c:pt idx="15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67-4D05-9200-CBEDD7E57938}"/>
            </c:ext>
          </c:extLst>
        </c:ser>
        <c:ser>
          <c:idx val="2"/>
          <c:order val="2"/>
          <c:tx>
            <c:v>New adj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'New (revised expert)'!$B$21:$Q$21</c:f>
              <c:numCache>
                <c:formatCode>General</c:formatCode>
                <c:ptCount val="16"/>
                <c:pt idx="0">
                  <c:v>4.4000000000000004</c:v>
                </c:pt>
                <c:pt idx="1">
                  <c:v>4.0999999999999996</c:v>
                </c:pt>
                <c:pt idx="2">
                  <c:v>2.4</c:v>
                </c:pt>
                <c:pt idx="3">
                  <c:v>3.4</c:v>
                </c:pt>
                <c:pt idx="4">
                  <c:v>3.1999999999999997</c:v>
                </c:pt>
                <c:pt idx="5">
                  <c:v>3.4</c:v>
                </c:pt>
                <c:pt idx="6">
                  <c:v>1.2999999999999998</c:v>
                </c:pt>
                <c:pt idx="7">
                  <c:v>1</c:v>
                </c:pt>
                <c:pt idx="8">
                  <c:v>2.8</c:v>
                </c:pt>
                <c:pt idx="9">
                  <c:v>2.7</c:v>
                </c:pt>
                <c:pt idx="10">
                  <c:v>1.6000000000000003</c:v>
                </c:pt>
                <c:pt idx="11">
                  <c:v>1.7000000000000002</c:v>
                </c:pt>
                <c:pt idx="12">
                  <c:v>5.2000000000000011</c:v>
                </c:pt>
                <c:pt idx="13">
                  <c:v>4.5999999999999996</c:v>
                </c:pt>
                <c:pt idx="14">
                  <c:v>0.99999999999999989</c:v>
                </c:pt>
                <c:pt idx="15">
                  <c:v>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67-4D05-9200-CBEDD7E5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6398080"/>
        <c:axId val="-1446258272"/>
      </c:lineChart>
      <c:lineChart>
        <c:grouping val="standard"/>
        <c:varyColors val="0"/>
        <c:ser>
          <c:idx val="1"/>
          <c:order val="1"/>
          <c:tx>
            <c:v>Old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Old!$B$20:$Q$20</c:f>
              <c:numCache>
                <c:formatCode>General</c:formatCode>
                <c:ptCount val="16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107</c:v>
                </c:pt>
                <c:pt idx="4">
                  <c:v>16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32</c:v>
                </c:pt>
                <c:pt idx="9">
                  <c:v>9</c:v>
                </c:pt>
                <c:pt idx="10">
                  <c:v>0</c:v>
                </c:pt>
                <c:pt idx="11">
                  <c:v>19</c:v>
                </c:pt>
                <c:pt idx="12">
                  <c:v>146</c:v>
                </c:pt>
                <c:pt idx="13">
                  <c:v>81</c:v>
                </c:pt>
                <c:pt idx="14">
                  <c:v>6</c:v>
                </c:pt>
                <c:pt idx="15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67-4D05-9200-CBEDD7E5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6257728"/>
        <c:axId val="-1446269696"/>
      </c:lineChart>
      <c:catAx>
        <c:axId val="-144639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58272"/>
        <c:crosses val="autoZero"/>
        <c:auto val="1"/>
        <c:lblAlgn val="ctr"/>
        <c:lblOffset val="100"/>
        <c:noMultiLvlLbl val="0"/>
      </c:catAx>
      <c:valAx>
        <c:axId val="-1446258272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398080"/>
        <c:crosses val="autoZero"/>
        <c:crossBetween val="between"/>
      </c:valAx>
      <c:valAx>
        <c:axId val="-14462696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46257728"/>
        <c:crosses val="max"/>
        <c:crossBetween val="between"/>
      </c:valAx>
      <c:catAx>
        <c:axId val="-1446257728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46269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Current raw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val>
            <c:numRef>
              <c:f>'BArch new'!$Z$3:$Z$19</c:f>
              <c:numCache>
                <c:formatCode>General</c:formatCode>
                <c:ptCount val="17"/>
                <c:pt idx="0">
                  <c:v>0.3</c:v>
                </c:pt>
                <c:pt idx="1">
                  <c:v>0</c:v>
                </c:pt>
                <c:pt idx="2">
                  <c:v>4.7</c:v>
                </c:pt>
                <c:pt idx="3">
                  <c:v>10.700000000000001</c:v>
                </c:pt>
                <c:pt idx="4">
                  <c:v>0.89999999999999991</c:v>
                </c:pt>
                <c:pt idx="5">
                  <c:v>1.3</c:v>
                </c:pt>
                <c:pt idx="6">
                  <c:v>1.4</c:v>
                </c:pt>
                <c:pt idx="7">
                  <c:v>1.2</c:v>
                </c:pt>
                <c:pt idx="8">
                  <c:v>7.9</c:v>
                </c:pt>
                <c:pt idx="9">
                  <c:v>5.3999999999999995</c:v>
                </c:pt>
                <c:pt idx="10">
                  <c:v>14.6</c:v>
                </c:pt>
                <c:pt idx="11">
                  <c:v>4.8000000000000007</c:v>
                </c:pt>
                <c:pt idx="12">
                  <c:v>8.5</c:v>
                </c:pt>
                <c:pt idx="13">
                  <c:v>0</c:v>
                </c:pt>
                <c:pt idx="14">
                  <c:v>2.6999999999999997</c:v>
                </c:pt>
                <c:pt idx="15">
                  <c:v>3.9000000000000004</c:v>
                </c:pt>
                <c:pt idx="16">
                  <c:v>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38-4748-99E1-EFAD88857712}"/>
            </c:ext>
          </c:extLst>
        </c:ser>
        <c:ser>
          <c:idx val="2"/>
          <c:order val="2"/>
          <c:tx>
            <c:v>Current expert revised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val>
            <c:numRef>
              <c:f>'BArch new'!$Z$26:$Z$42</c:f>
              <c:numCache>
                <c:formatCode>General</c:formatCode>
                <c:ptCount val="17"/>
                <c:pt idx="0">
                  <c:v>0.4</c:v>
                </c:pt>
                <c:pt idx="1">
                  <c:v>0</c:v>
                </c:pt>
                <c:pt idx="2">
                  <c:v>4.5999999999999996</c:v>
                </c:pt>
                <c:pt idx="3">
                  <c:v>11.500000000000002</c:v>
                </c:pt>
                <c:pt idx="4">
                  <c:v>1</c:v>
                </c:pt>
                <c:pt idx="5">
                  <c:v>1.2000000000000002</c:v>
                </c:pt>
                <c:pt idx="6">
                  <c:v>4.1000000000000005</c:v>
                </c:pt>
                <c:pt idx="7">
                  <c:v>1.2</c:v>
                </c:pt>
                <c:pt idx="8">
                  <c:v>6.6000000000000005</c:v>
                </c:pt>
                <c:pt idx="9">
                  <c:v>4.2</c:v>
                </c:pt>
                <c:pt idx="10">
                  <c:v>11.399999999999999</c:v>
                </c:pt>
                <c:pt idx="11">
                  <c:v>4.9000000000000004</c:v>
                </c:pt>
                <c:pt idx="12">
                  <c:v>6.5</c:v>
                </c:pt>
                <c:pt idx="13">
                  <c:v>0</c:v>
                </c:pt>
                <c:pt idx="14">
                  <c:v>2</c:v>
                </c:pt>
                <c:pt idx="15">
                  <c:v>4.9000000000000004</c:v>
                </c:pt>
                <c:pt idx="16">
                  <c:v>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38-4748-99E1-EFAD8885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6259904"/>
        <c:axId val="-1446264800"/>
      </c:lineChart>
      <c:lineChart>
        <c:grouping val="standard"/>
        <c:varyColors val="0"/>
        <c:ser>
          <c:idx val="1"/>
          <c:order val="1"/>
          <c:tx>
            <c:v>Former 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val>
            <c:numRef>
              <c:f>Old!$S$2:$S$18</c:f>
              <c:numCache>
                <c:formatCode>General</c:formatCode>
                <c:ptCount val="17"/>
                <c:pt idx="0">
                  <c:v>4</c:v>
                </c:pt>
                <c:pt idx="1">
                  <c:v>0</c:v>
                </c:pt>
                <c:pt idx="2">
                  <c:v>11</c:v>
                </c:pt>
                <c:pt idx="3">
                  <c:v>31</c:v>
                </c:pt>
                <c:pt idx="4">
                  <c:v>0</c:v>
                </c:pt>
                <c:pt idx="5">
                  <c:v>29</c:v>
                </c:pt>
                <c:pt idx="6">
                  <c:v>107</c:v>
                </c:pt>
                <c:pt idx="7">
                  <c:v>19</c:v>
                </c:pt>
                <c:pt idx="8">
                  <c:v>6</c:v>
                </c:pt>
                <c:pt idx="9">
                  <c:v>3</c:v>
                </c:pt>
                <c:pt idx="10">
                  <c:v>121</c:v>
                </c:pt>
                <c:pt idx="11">
                  <c:v>79</c:v>
                </c:pt>
                <c:pt idx="12">
                  <c:v>6</c:v>
                </c:pt>
                <c:pt idx="13">
                  <c:v>0</c:v>
                </c:pt>
                <c:pt idx="14">
                  <c:v>54</c:v>
                </c:pt>
                <c:pt idx="15">
                  <c:v>39</c:v>
                </c:pt>
                <c:pt idx="1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38-4748-99E1-EFAD8885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46255552"/>
        <c:axId val="-1446254464"/>
      </c:lineChart>
      <c:catAx>
        <c:axId val="-1446259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SDG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64800"/>
        <c:crosses val="autoZero"/>
        <c:auto val="1"/>
        <c:lblAlgn val="ctr"/>
        <c:lblOffset val="100"/>
        <c:noMultiLvlLbl val="0"/>
      </c:catAx>
      <c:valAx>
        <c:axId val="-144626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Cumulative weight (current system)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59904"/>
        <c:crosses val="autoZero"/>
        <c:crossBetween val="between"/>
      </c:valAx>
      <c:valAx>
        <c:axId val="-14462544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Cumulative weight (former system)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446255552"/>
        <c:crosses val="max"/>
        <c:crossBetween val="between"/>
      </c:valAx>
      <c:catAx>
        <c:axId val="-1446255552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46254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18" Type="http://schemas.openxmlformats.org/officeDocument/2006/relationships/chart" Target="../charts/chart31.xml"/><Relationship Id="rId3" Type="http://schemas.openxmlformats.org/officeDocument/2006/relationships/chart" Target="../charts/chart16.xml"/><Relationship Id="rId21" Type="http://schemas.openxmlformats.org/officeDocument/2006/relationships/chart" Target="../charts/chart34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17" Type="http://schemas.openxmlformats.org/officeDocument/2006/relationships/chart" Target="../charts/chart30.xml"/><Relationship Id="rId2" Type="http://schemas.openxmlformats.org/officeDocument/2006/relationships/chart" Target="../charts/chart15.xml"/><Relationship Id="rId16" Type="http://schemas.openxmlformats.org/officeDocument/2006/relationships/chart" Target="../charts/chart29.xml"/><Relationship Id="rId20" Type="http://schemas.openxmlformats.org/officeDocument/2006/relationships/chart" Target="../charts/chart33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5" Type="http://schemas.openxmlformats.org/officeDocument/2006/relationships/chart" Target="../charts/chart28.xml"/><Relationship Id="rId23" Type="http://schemas.openxmlformats.org/officeDocument/2006/relationships/chart" Target="../charts/chart36.xml"/><Relationship Id="rId10" Type="http://schemas.openxmlformats.org/officeDocument/2006/relationships/chart" Target="../charts/chart23.xml"/><Relationship Id="rId19" Type="http://schemas.openxmlformats.org/officeDocument/2006/relationships/chart" Target="../charts/chart32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Relationship Id="rId14" Type="http://schemas.openxmlformats.org/officeDocument/2006/relationships/chart" Target="../charts/chart27.xml"/><Relationship Id="rId22" Type="http://schemas.openxmlformats.org/officeDocument/2006/relationships/chart" Target="../charts/chart3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190499</xdr:rowOff>
    </xdr:from>
    <xdr:to>
      <xdr:col>16</xdr:col>
      <xdr:colOff>581025</xdr:colOff>
      <xdr:row>40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93D0035-32AD-4872-8C3C-AB411B443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514349</xdr:colOff>
      <xdr:row>0</xdr:row>
      <xdr:rowOff>161925</xdr:rowOff>
    </xdr:from>
    <xdr:to>
      <xdr:col>36</xdr:col>
      <xdr:colOff>76200</xdr:colOff>
      <xdr:row>17</xdr:row>
      <xdr:rowOff>23813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868E1733-7781-453B-A0B4-9095E0904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0</xdr:colOff>
      <xdr:row>19</xdr:row>
      <xdr:rowOff>109538</xdr:rowOff>
    </xdr:from>
    <xdr:to>
      <xdr:col>35</xdr:col>
      <xdr:colOff>171451</xdr:colOff>
      <xdr:row>35</xdr:row>
      <xdr:rowOff>161926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B3BFFB1C-4704-4DE3-B0DE-9C2C4074D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180974</xdr:colOff>
      <xdr:row>44</xdr:row>
      <xdr:rowOff>52387</xdr:rowOff>
    </xdr:from>
    <xdr:to>
      <xdr:col>25</xdr:col>
      <xdr:colOff>352425</xdr:colOff>
      <xdr:row>60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5848078-52E2-4931-BE9C-37411EC8B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190499</xdr:rowOff>
    </xdr:from>
    <xdr:to>
      <xdr:col>16</xdr:col>
      <xdr:colOff>581025</xdr:colOff>
      <xdr:row>40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7AE5366D-D201-4E13-B339-E5F429195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228600</xdr:colOff>
      <xdr:row>43</xdr:row>
      <xdr:rowOff>114300</xdr:rowOff>
    </xdr:from>
    <xdr:to>
      <xdr:col>13</xdr:col>
      <xdr:colOff>400051</xdr:colOff>
      <xdr:row>59</xdr:row>
      <xdr:rowOff>166688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873E08DC-DFFB-4C72-BD83-A04C1AC39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133349</xdr:rowOff>
    </xdr:from>
    <xdr:to>
      <xdr:col>22</xdr:col>
      <xdr:colOff>542925</xdr:colOff>
      <xdr:row>20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22F4B15-970B-4176-887E-E96ED12B7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</xdr:row>
      <xdr:rowOff>104775</xdr:rowOff>
    </xdr:from>
    <xdr:to>
      <xdr:col>11</xdr:col>
      <xdr:colOff>266700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AEFC7AC4-AAFC-49B8-BF9A-72BAE3FC8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</xdr:colOff>
      <xdr:row>21</xdr:row>
      <xdr:rowOff>9525</xdr:rowOff>
    </xdr:from>
    <xdr:to>
      <xdr:col>22</xdr:col>
      <xdr:colOff>495300</xdr:colOff>
      <xdr:row>38</xdr:row>
      <xdr:rowOff>171451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56A5CC82-2715-40AC-A7B8-B48B9E0E9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514349</xdr:colOff>
      <xdr:row>24</xdr:row>
      <xdr:rowOff>4761</xdr:rowOff>
    </xdr:from>
    <xdr:to>
      <xdr:col>29</xdr:col>
      <xdr:colOff>219074</xdr:colOff>
      <xdr:row>44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EA6DA11-3A7B-0560-3716-E88CE4E1A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257175</xdr:colOff>
      <xdr:row>24</xdr:row>
      <xdr:rowOff>28575</xdr:rowOff>
    </xdr:from>
    <xdr:to>
      <xdr:col>40</xdr:col>
      <xdr:colOff>571500</xdr:colOff>
      <xdr:row>44</xdr:row>
      <xdr:rowOff>109538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3D4881A-A3AB-465B-98A0-FC7826BCE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285749</xdr:colOff>
      <xdr:row>52</xdr:row>
      <xdr:rowOff>23811</xdr:rowOff>
    </xdr:from>
    <xdr:to>
      <xdr:col>28</xdr:col>
      <xdr:colOff>333374</xdr:colOff>
      <xdr:row>71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98044726-50E0-3A82-8837-CA1249B50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380999</xdr:colOff>
      <xdr:row>80</xdr:row>
      <xdr:rowOff>90486</xdr:rowOff>
    </xdr:from>
    <xdr:to>
      <xdr:col>26</xdr:col>
      <xdr:colOff>123824</xdr:colOff>
      <xdr:row>98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A2B9E5C5-5A7A-052A-55A3-FC9A996BC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20</xdr:col>
      <xdr:colOff>0</xdr:colOff>
      <xdr:row>104</xdr:row>
      <xdr:rowOff>0</xdr:rowOff>
    </xdr:from>
    <xdr:to>
      <xdr:col>20</xdr:col>
      <xdr:colOff>304800</xdr:colOff>
      <xdr:row>105</xdr:row>
      <xdr:rowOff>114300</xdr:rowOff>
    </xdr:to>
    <xdr:sp macro="" textlink="">
      <xdr:nvSpPr>
        <xdr:cNvPr id="5121" name="AutoShape 1" descr="Course-Averaged SDG Engagement Radar Chart">
          <a:extLst>
            <a:ext uri="{FF2B5EF4-FFF2-40B4-BE49-F238E27FC236}">
              <a16:creationId xmlns:a16="http://schemas.microsoft.com/office/drawing/2014/main" xmlns="" id="{3AF28D03-D22E-1F28-5573-81ADA4A8301C}"/>
            </a:ext>
          </a:extLst>
        </xdr:cNvPr>
        <xdr:cNvSpPr>
          <a:spLocks noChangeAspect="1" noChangeArrowheads="1"/>
        </xdr:cNvSpPr>
      </xdr:nvSpPr>
      <xdr:spPr bwMode="auto">
        <a:xfrm>
          <a:off x="121920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57</xdr:row>
      <xdr:rowOff>109537</xdr:rowOff>
    </xdr:from>
    <xdr:to>
      <xdr:col>8</xdr:col>
      <xdr:colOff>9525</xdr:colOff>
      <xdr:row>71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D9CDE82-201F-6D16-7DA5-7E849EDBC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276225</xdr:colOff>
      <xdr:row>43</xdr:row>
      <xdr:rowOff>38100</xdr:rowOff>
    </xdr:from>
    <xdr:to>
      <xdr:col>8</xdr:col>
      <xdr:colOff>0</xdr:colOff>
      <xdr:row>57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EB958F5-8B4B-4857-9619-3F5DBDF9E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71</xdr:row>
      <xdr:rowOff>152400</xdr:rowOff>
    </xdr:from>
    <xdr:to>
      <xdr:col>7</xdr:col>
      <xdr:colOff>1514475</xdr:colOff>
      <xdr:row>86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B71E58BB-DD5D-4569-81C1-8C00DB14A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209550</xdr:colOff>
      <xdr:row>86</xdr:row>
      <xdr:rowOff>152400</xdr:rowOff>
    </xdr:from>
    <xdr:to>
      <xdr:col>7</xdr:col>
      <xdr:colOff>1485900</xdr:colOff>
      <xdr:row>101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28CF3175-38F8-4E07-9CD1-91671717E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1419225</xdr:colOff>
      <xdr:row>43</xdr:row>
      <xdr:rowOff>95250</xdr:rowOff>
    </xdr:from>
    <xdr:to>
      <xdr:col>11</xdr:col>
      <xdr:colOff>781050</xdr:colOff>
      <xdr:row>57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329DAAF-B5E0-4B72-8EDF-3C61D1A50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1514475</xdr:colOff>
      <xdr:row>57</xdr:row>
      <xdr:rowOff>171450</xdr:rowOff>
    </xdr:from>
    <xdr:to>
      <xdr:col>11</xdr:col>
      <xdr:colOff>876300</xdr:colOff>
      <xdr:row>72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7392765C-6140-4F79-A776-3802DD365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43</xdr:row>
      <xdr:rowOff>1361</xdr:rowOff>
    </xdr:from>
    <xdr:to>
      <xdr:col>5</xdr:col>
      <xdr:colOff>352425</xdr:colOff>
      <xdr:row>58</xdr:row>
      <xdr:rowOff>77561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F85C0528-8730-4DA7-8CAE-EC7421F06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57</xdr:row>
      <xdr:rowOff>57150</xdr:rowOff>
    </xdr:from>
    <xdr:to>
      <xdr:col>5</xdr:col>
      <xdr:colOff>352425</xdr:colOff>
      <xdr:row>71</xdr:row>
      <xdr:rowOff>133350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6873B0C4-FFA2-4542-9E14-0FA71DF80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14</xdr:col>
      <xdr:colOff>1447800</xdr:colOff>
      <xdr:row>58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157324B8-70D7-43FC-AF3B-C80B46B5C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59</xdr:row>
      <xdr:rowOff>0</xdr:rowOff>
    </xdr:from>
    <xdr:to>
      <xdr:col>14</xdr:col>
      <xdr:colOff>1447800</xdr:colOff>
      <xdr:row>73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4E617A39-F8B9-4321-ACA2-E2768679B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1657350</xdr:colOff>
      <xdr:row>43</xdr:row>
      <xdr:rowOff>85725</xdr:rowOff>
    </xdr:from>
    <xdr:to>
      <xdr:col>16</xdr:col>
      <xdr:colOff>1066800</xdr:colOff>
      <xdr:row>57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44D6B1D9-F1E3-4046-AD32-51EA43438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1619250</xdr:colOff>
      <xdr:row>58</xdr:row>
      <xdr:rowOff>85725</xdr:rowOff>
    </xdr:from>
    <xdr:to>
      <xdr:col>16</xdr:col>
      <xdr:colOff>1028700</xdr:colOff>
      <xdr:row>72</xdr:row>
      <xdr:rowOff>161925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292E8CDE-EBC1-4618-9378-0341B0D45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1628775</xdr:colOff>
      <xdr:row>73</xdr:row>
      <xdr:rowOff>104775</xdr:rowOff>
    </xdr:from>
    <xdr:to>
      <xdr:col>16</xdr:col>
      <xdr:colOff>1038225</xdr:colOff>
      <xdr:row>87</xdr:row>
      <xdr:rowOff>180975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C6406CB4-CD74-4782-910C-B82E7D363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1628775</xdr:colOff>
      <xdr:row>88</xdr:row>
      <xdr:rowOff>123825</xdr:rowOff>
    </xdr:from>
    <xdr:to>
      <xdr:col>16</xdr:col>
      <xdr:colOff>1038225</xdr:colOff>
      <xdr:row>103</xdr:row>
      <xdr:rowOff>9525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B4B7A43A-CE67-4B9C-BC63-36B3DA3FF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1562100</xdr:colOff>
      <xdr:row>104</xdr:row>
      <xdr:rowOff>28575</xdr:rowOff>
    </xdr:from>
    <xdr:to>
      <xdr:col>16</xdr:col>
      <xdr:colOff>971550</xdr:colOff>
      <xdr:row>118</xdr:row>
      <xdr:rowOff>104775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CFDC9ED1-1F30-44F9-8179-39FD0C13A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1524000</xdr:colOff>
      <xdr:row>120</xdr:row>
      <xdr:rowOff>0</xdr:rowOff>
    </xdr:from>
    <xdr:to>
      <xdr:col>16</xdr:col>
      <xdr:colOff>933450</xdr:colOff>
      <xdr:row>134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xmlns="" id="{CF552903-C838-4FD1-A227-F68054C30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0</xdr:colOff>
      <xdr:row>43</xdr:row>
      <xdr:rowOff>0</xdr:rowOff>
    </xdr:from>
    <xdr:to>
      <xdr:col>21</xdr:col>
      <xdr:colOff>104775</xdr:colOff>
      <xdr:row>57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FE8EADA0-6031-417F-95B3-138F7A55F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0</xdr:colOff>
      <xdr:row>58</xdr:row>
      <xdr:rowOff>0</xdr:rowOff>
    </xdr:from>
    <xdr:to>
      <xdr:col>21</xdr:col>
      <xdr:colOff>104775</xdr:colOff>
      <xdr:row>72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12DC2346-9FAF-4202-80B3-B5A74B82B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0</xdr:colOff>
      <xdr:row>43</xdr:row>
      <xdr:rowOff>0</xdr:rowOff>
    </xdr:from>
    <xdr:to>
      <xdr:col>25</xdr:col>
      <xdr:colOff>438150</xdr:colOff>
      <xdr:row>57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A6B58BA8-CE7C-49FE-86FE-24CFA8BD4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25</xdr:col>
      <xdr:colOff>571500</xdr:colOff>
      <xdr:row>41</xdr:row>
      <xdr:rowOff>171450</xdr:rowOff>
    </xdr:from>
    <xdr:to>
      <xdr:col>33</xdr:col>
      <xdr:colOff>266700</xdr:colOff>
      <xdr:row>57</xdr:row>
      <xdr:rowOff>57150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8D1D4647-2313-4B7F-BBE4-F41A5178B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600075</xdr:colOff>
      <xdr:row>57</xdr:row>
      <xdr:rowOff>133350</xdr:rowOff>
    </xdr:from>
    <xdr:to>
      <xdr:col>33</xdr:col>
      <xdr:colOff>295275</xdr:colOff>
      <xdr:row>72</xdr:row>
      <xdr:rowOff>19050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8A19160-FB6C-4AEC-A38B-89662BD91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26</xdr:col>
      <xdr:colOff>0</xdr:colOff>
      <xdr:row>73</xdr:row>
      <xdr:rowOff>0</xdr:rowOff>
    </xdr:from>
    <xdr:to>
      <xdr:col>33</xdr:col>
      <xdr:colOff>304800</xdr:colOff>
      <xdr:row>87</xdr:row>
      <xdr:rowOff>76200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xmlns="" id="{606E550F-9A54-4EC6-9B47-3484F5722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34</xdr:col>
      <xdr:colOff>0</xdr:colOff>
      <xdr:row>43</xdr:row>
      <xdr:rowOff>0</xdr:rowOff>
    </xdr:from>
    <xdr:to>
      <xdr:col>41</xdr:col>
      <xdr:colOff>304800</xdr:colOff>
      <xdr:row>57</xdr:row>
      <xdr:rowOff>76200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D4DA5B49-72E2-495A-BC95-AFA42C51F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38100</xdr:rowOff>
    </xdr:from>
    <xdr:to>
      <xdr:col>8</xdr:col>
      <xdr:colOff>200025</xdr:colOff>
      <xdr:row>16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01837D5-08CB-4C72-BC3B-229CEE6E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18</xdr:row>
      <xdr:rowOff>171450</xdr:rowOff>
    </xdr:from>
    <xdr:to>
      <xdr:col>8</xdr:col>
      <xdr:colOff>342900</xdr:colOff>
      <xdr:row>33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AF9F79AE-9EBF-43F1-80DB-A638DF141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76200</xdr:colOff>
      <xdr:row>17</xdr:row>
      <xdr:rowOff>71437</xdr:rowOff>
    </xdr:from>
    <xdr:to>
      <xdr:col>17</xdr:col>
      <xdr:colOff>381000</xdr:colOff>
      <xdr:row>31</xdr:row>
      <xdr:rowOff>147637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9BA1C93E-09E9-4901-9195-464853F1E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66675</xdr:colOff>
      <xdr:row>2</xdr:row>
      <xdr:rowOff>0</xdr:rowOff>
    </xdr:from>
    <xdr:to>
      <xdr:col>17</xdr:col>
      <xdr:colOff>371475</xdr:colOff>
      <xdr:row>16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76364CAC-8631-4628-8F5B-729CD217D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590550</xdr:colOff>
      <xdr:row>32</xdr:row>
      <xdr:rowOff>161925</xdr:rowOff>
    </xdr:from>
    <xdr:to>
      <xdr:col>17</xdr:col>
      <xdr:colOff>285750</xdr:colOff>
      <xdr:row>47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DD4E56D5-F9FF-4031-95C5-DB663C145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514350</xdr:colOff>
      <xdr:row>47</xdr:row>
      <xdr:rowOff>180975</xdr:rowOff>
    </xdr:from>
    <xdr:to>
      <xdr:col>17</xdr:col>
      <xdr:colOff>304800</xdr:colOff>
      <xdr:row>62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6D4D8CF-EB61-45F7-9C8A-7FF07B367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28575</xdr:colOff>
      <xdr:row>2</xdr:row>
      <xdr:rowOff>85725</xdr:rowOff>
    </xdr:from>
    <xdr:to>
      <xdr:col>26</xdr:col>
      <xdr:colOff>333375</xdr:colOff>
      <xdr:row>16</xdr:row>
      <xdr:rowOff>161925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13EBE5AD-0A39-43A1-9C7B-4D42B4FBA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38100</xdr:colOff>
      <xdr:row>18</xdr:row>
      <xdr:rowOff>180975</xdr:rowOff>
    </xdr:from>
    <xdr:to>
      <xdr:col>26</xdr:col>
      <xdr:colOff>342900</xdr:colOff>
      <xdr:row>33</xdr:row>
      <xdr:rowOff>66675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4D18850A-BDF5-4065-B580-024ADD754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9524</xdr:colOff>
      <xdr:row>3</xdr:row>
      <xdr:rowOff>28575</xdr:rowOff>
    </xdr:from>
    <xdr:to>
      <xdr:col>34</xdr:col>
      <xdr:colOff>285749</xdr:colOff>
      <xdr:row>17</xdr:row>
      <xdr:rowOff>104775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536B247D-ACD7-4F91-8944-E6AEFDC60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0</xdr:colOff>
      <xdr:row>18</xdr:row>
      <xdr:rowOff>0</xdr:rowOff>
    </xdr:from>
    <xdr:to>
      <xdr:col>34</xdr:col>
      <xdr:colOff>276225</xdr:colOff>
      <xdr:row>32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6CA90410-38A9-4BA3-9E11-F3D34D2FC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37</xdr:col>
      <xdr:colOff>133350</xdr:colOff>
      <xdr:row>2</xdr:row>
      <xdr:rowOff>0</xdr:rowOff>
    </xdr:from>
    <xdr:to>
      <xdr:col>44</xdr:col>
      <xdr:colOff>442912</xdr:colOff>
      <xdr:row>16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98BE0BDC-13A8-4672-8F37-9D9593E2A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37</xdr:col>
      <xdr:colOff>95250</xdr:colOff>
      <xdr:row>17</xdr:row>
      <xdr:rowOff>0</xdr:rowOff>
    </xdr:from>
    <xdr:to>
      <xdr:col>44</xdr:col>
      <xdr:colOff>404812</xdr:colOff>
      <xdr:row>31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B8F49C17-8FA2-4FA5-9C70-D562B624F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104775</xdr:colOff>
      <xdr:row>32</xdr:row>
      <xdr:rowOff>19050</xdr:rowOff>
    </xdr:from>
    <xdr:to>
      <xdr:col>44</xdr:col>
      <xdr:colOff>414337</xdr:colOff>
      <xdr:row>46</xdr:row>
      <xdr:rowOff>95250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B224CF57-BC54-4B7C-BD53-84A68D709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37</xdr:col>
      <xdr:colOff>104775</xdr:colOff>
      <xdr:row>47</xdr:row>
      <xdr:rowOff>38100</xdr:rowOff>
    </xdr:from>
    <xdr:to>
      <xdr:col>44</xdr:col>
      <xdr:colOff>414337</xdr:colOff>
      <xdr:row>61</xdr:row>
      <xdr:rowOff>114300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92E2AF7C-D780-47FD-8DA1-F7DC3F26C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37</xdr:col>
      <xdr:colOff>38100</xdr:colOff>
      <xdr:row>62</xdr:row>
      <xdr:rowOff>133350</xdr:rowOff>
    </xdr:from>
    <xdr:to>
      <xdr:col>44</xdr:col>
      <xdr:colOff>347662</xdr:colOff>
      <xdr:row>77</xdr:row>
      <xdr:rowOff>19050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74AC6488-BA62-426C-9AA5-E0FF9AD41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37</xdr:col>
      <xdr:colOff>0</xdr:colOff>
      <xdr:row>78</xdr:row>
      <xdr:rowOff>104775</xdr:rowOff>
    </xdr:from>
    <xdr:to>
      <xdr:col>44</xdr:col>
      <xdr:colOff>309562</xdr:colOff>
      <xdr:row>92</xdr:row>
      <xdr:rowOff>180975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xmlns="" id="{E074441F-6371-4681-8197-EAC1AE4FB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oardo Bertone" id="{6146B090-E3C0-4A11-8458-EA7446E08A0F}" userId="S::e.bertone@griffith.edu.au::1ce6f2a8-e98c-4570-bc95-cbacc15c3129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" dT="2025-07-16T05:46:38.56" personId="{6146B090-E3C0-4A11-8458-EA7446E08A0F}" id="{5D15D565-9A1E-4F66-B63F-A3309765EB9C}">
    <text>Same as per BEng!</text>
  </threadedComment>
</ThreadedComment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selection activeCell="A19" sqref="A19"/>
    </sheetView>
  </sheetViews>
  <sheetFormatPr defaultRowHeight="15" x14ac:dyDescent="0.25"/>
  <cols>
    <col min="1" max="1" width="107.28515625" bestFit="1" customWidth="1"/>
  </cols>
  <sheetData>
    <row r="1" spans="1:1" x14ac:dyDescent="0.25">
      <c r="A1" s="17" t="s">
        <v>0</v>
      </c>
    </row>
    <row r="2" spans="1:1" x14ac:dyDescent="0.25">
      <c r="A2" s="18" t="s">
        <v>274</v>
      </c>
    </row>
    <row r="3" spans="1:1" x14ac:dyDescent="0.25">
      <c r="A3" s="19"/>
    </row>
    <row r="4" spans="1:1" x14ac:dyDescent="0.25">
      <c r="A4" s="19"/>
    </row>
    <row r="5" spans="1:1" x14ac:dyDescent="0.25">
      <c r="A5" s="19"/>
    </row>
    <row r="6" spans="1:1" x14ac:dyDescent="0.25">
      <c r="A6" s="20" t="s">
        <v>1</v>
      </c>
    </row>
    <row r="7" spans="1:1" x14ac:dyDescent="0.25">
      <c r="A7" s="19" t="s">
        <v>2</v>
      </c>
    </row>
    <row r="8" spans="1:1" x14ac:dyDescent="0.25">
      <c r="A8" s="19" t="s">
        <v>3</v>
      </c>
    </row>
    <row r="9" spans="1:1" x14ac:dyDescent="0.25">
      <c r="A9" s="19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workbookViewId="0">
      <pane xSplit="1" topLeftCell="Q1" activePane="topRight" state="frozen"/>
      <selection pane="topRight" activeCell="AE10" sqref="AE10"/>
    </sheetView>
  </sheetViews>
  <sheetFormatPr defaultRowHeight="15" x14ac:dyDescent="0.25"/>
  <cols>
    <col min="28" max="28" width="9.140625" style="3"/>
    <col min="36" max="36" width="9.140625" style="3"/>
  </cols>
  <sheetData>
    <row r="1" spans="1:39" x14ac:dyDescent="0.25">
      <c r="B1" s="21" t="s">
        <v>158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2"/>
      <c r="AC1" s="23" t="s">
        <v>159</v>
      </c>
      <c r="AD1" s="21"/>
      <c r="AE1" s="21"/>
      <c r="AF1" s="21"/>
      <c r="AG1" s="21"/>
      <c r="AH1" s="21"/>
      <c r="AI1" s="21"/>
      <c r="AJ1" s="21"/>
      <c r="AK1" s="21"/>
      <c r="AL1" s="21"/>
    </row>
    <row r="2" spans="1:39" x14ac:dyDescent="0.25">
      <c r="A2" t="s">
        <v>7</v>
      </c>
      <c r="B2" t="s">
        <v>160</v>
      </c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  <c r="U2" t="s">
        <v>179</v>
      </c>
      <c r="V2" t="s">
        <v>180</v>
      </c>
      <c r="W2" t="s">
        <v>181</v>
      </c>
      <c r="X2" t="s">
        <v>182</v>
      </c>
      <c r="Y2" t="s">
        <v>183</v>
      </c>
      <c r="Z2" t="s">
        <v>184</v>
      </c>
      <c r="AA2" t="s">
        <v>185</v>
      </c>
      <c r="AB2" s="3" t="s">
        <v>186</v>
      </c>
      <c r="AC2" t="s">
        <v>187</v>
      </c>
      <c r="AD2" t="s">
        <v>188</v>
      </c>
      <c r="AE2" t="s">
        <v>189</v>
      </c>
      <c r="AF2" t="s">
        <v>190</v>
      </c>
      <c r="AG2" t="s">
        <v>191</v>
      </c>
      <c r="AH2" t="s">
        <v>192</v>
      </c>
      <c r="AI2" t="s">
        <v>193</v>
      </c>
      <c r="AJ2" s="3" t="s">
        <v>194</v>
      </c>
      <c r="AK2" t="s">
        <v>195</v>
      </c>
      <c r="AL2" t="s">
        <v>196</v>
      </c>
    </row>
    <row r="3" spans="1:39" x14ac:dyDescent="0.25">
      <c r="A3">
        <v>1</v>
      </c>
      <c r="C3">
        <v>0.1</v>
      </c>
      <c r="AM3">
        <f t="shared" ref="AM3:AM19" si="0">SUM(B3:AL3)</f>
        <v>0.1</v>
      </c>
    </row>
    <row r="4" spans="1:39" x14ac:dyDescent="0.25">
      <c r="A4">
        <v>2</v>
      </c>
      <c r="B4">
        <v>0.7</v>
      </c>
      <c r="G4">
        <v>0.9</v>
      </c>
      <c r="N4">
        <v>1</v>
      </c>
      <c r="P4">
        <v>1</v>
      </c>
      <c r="T4">
        <v>0.8</v>
      </c>
      <c r="U4">
        <v>0.8</v>
      </c>
      <c r="V4">
        <v>0.8</v>
      </c>
      <c r="X4">
        <v>0.8</v>
      </c>
      <c r="Y4">
        <v>0.7</v>
      </c>
      <c r="Z4">
        <v>0.5</v>
      </c>
      <c r="AB4" s="3">
        <v>1</v>
      </c>
      <c r="AM4">
        <f t="shared" si="0"/>
        <v>9</v>
      </c>
    </row>
    <row r="5" spans="1:39" x14ac:dyDescent="0.25">
      <c r="A5">
        <v>3</v>
      </c>
      <c r="B5">
        <v>1</v>
      </c>
      <c r="C5">
        <v>1</v>
      </c>
      <c r="D5">
        <v>0.4</v>
      </c>
      <c r="E5">
        <v>1</v>
      </c>
      <c r="F5">
        <v>1</v>
      </c>
      <c r="G5">
        <v>0.8</v>
      </c>
      <c r="H5">
        <v>0.7</v>
      </c>
      <c r="I5">
        <v>0.8</v>
      </c>
      <c r="J5">
        <v>1</v>
      </c>
      <c r="K5">
        <v>1</v>
      </c>
      <c r="L5">
        <v>1</v>
      </c>
      <c r="M5">
        <v>0.8</v>
      </c>
      <c r="N5">
        <v>1</v>
      </c>
      <c r="O5">
        <v>1</v>
      </c>
      <c r="P5">
        <v>0.9</v>
      </c>
      <c r="Q5">
        <v>1</v>
      </c>
      <c r="R5">
        <v>1</v>
      </c>
      <c r="S5">
        <v>0.8</v>
      </c>
      <c r="T5">
        <v>0.9</v>
      </c>
      <c r="U5">
        <v>0.7</v>
      </c>
      <c r="V5">
        <v>0.7</v>
      </c>
      <c r="W5">
        <v>0.9</v>
      </c>
      <c r="X5">
        <v>0.9</v>
      </c>
      <c r="Y5">
        <v>0.95</v>
      </c>
      <c r="Z5">
        <v>0.9</v>
      </c>
      <c r="AA5">
        <v>1</v>
      </c>
      <c r="AB5" s="3">
        <v>0.9</v>
      </c>
      <c r="AC5">
        <v>0.8</v>
      </c>
      <c r="AD5">
        <v>1</v>
      </c>
      <c r="AF5">
        <v>1</v>
      </c>
      <c r="AH5">
        <v>1</v>
      </c>
      <c r="AI5">
        <v>1</v>
      </c>
      <c r="AJ5" s="3" t="s">
        <v>197</v>
      </c>
      <c r="AK5">
        <v>1</v>
      </c>
      <c r="AL5">
        <v>1</v>
      </c>
      <c r="AM5">
        <f t="shared" si="0"/>
        <v>30.849999999999991</v>
      </c>
    </row>
    <row r="6" spans="1:39" x14ac:dyDescent="0.25">
      <c r="A6">
        <v>4</v>
      </c>
      <c r="B6">
        <v>0.8</v>
      </c>
      <c r="C6">
        <v>0.8</v>
      </c>
      <c r="D6">
        <v>0.8</v>
      </c>
      <c r="E6">
        <v>0.6</v>
      </c>
      <c r="F6">
        <v>0.7</v>
      </c>
      <c r="G6">
        <v>0.7</v>
      </c>
      <c r="H6">
        <v>0.6</v>
      </c>
      <c r="I6">
        <v>0.6</v>
      </c>
      <c r="J6">
        <v>0.5</v>
      </c>
      <c r="K6">
        <v>0.7</v>
      </c>
      <c r="L6">
        <v>0.5</v>
      </c>
      <c r="M6">
        <v>0.6</v>
      </c>
      <c r="N6">
        <v>0.6</v>
      </c>
      <c r="O6">
        <v>0.8</v>
      </c>
      <c r="P6">
        <v>0.5</v>
      </c>
      <c r="Q6">
        <v>0.6</v>
      </c>
      <c r="R6">
        <v>0.5</v>
      </c>
      <c r="S6">
        <v>0.9</v>
      </c>
      <c r="T6">
        <v>0.7</v>
      </c>
      <c r="U6">
        <v>0.9</v>
      </c>
      <c r="W6">
        <v>0.7</v>
      </c>
      <c r="X6">
        <v>0.6</v>
      </c>
      <c r="Y6">
        <v>0.6</v>
      </c>
      <c r="Z6">
        <v>0.8</v>
      </c>
      <c r="AA6">
        <v>0.85</v>
      </c>
      <c r="AB6" s="3">
        <v>0.8</v>
      </c>
      <c r="AC6">
        <v>1</v>
      </c>
      <c r="AD6">
        <v>0.8</v>
      </c>
      <c r="AE6">
        <v>0.4</v>
      </c>
      <c r="AF6">
        <v>0.3</v>
      </c>
      <c r="AG6">
        <v>0.7</v>
      </c>
      <c r="AH6">
        <v>0.6</v>
      </c>
      <c r="AI6">
        <v>0.5</v>
      </c>
      <c r="AJ6" s="3">
        <v>0.8</v>
      </c>
      <c r="AM6">
        <f t="shared" si="0"/>
        <v>22.85</v>
      </c>
    </row>
    <row r="7" spans="1:39" x14ac:dyDescent="0.25">
      <c r="A7">
        <v>5</v>
      </c>
      <c r="B7">
        <v>0.2</v>
      </c>
      <c r="C7">
        <v>0.5</v>
      </c>
      <c r="D7">
        <v>0.5</v>
      </c>
      <c r="E7">
        <v>0.1</v>
      </c>
      <c r="K7">
        <v>0.3</v>
      </c>
      <c r="O7">
        <v>0.3</v>
      </c>
      <c r="S7">
        <v>0.3</v>
      </c>
      <c r="T7">
        <v>0.3</v>
      </c>
      <c r="U7">
        <v>0.3</v>
      </c>
      <c r="V7">
        <v>0.3</v>
      </c>
      <c r="W7">
        <v>0.4</v>
      </c>
      <c r="X7">
        <v>0.5</v>
      </c>
      <c r="AM7">
        <f t="shared" si="0"/>
        <v>3.9999999999999996</v>
      </c>
    </row>
    <row r="8" spans="1:39" x14ac:dyDescent="0.25">
      <c r="A8">
        <v>6</v>
      </c>
      <c r="C8">
        <v>0.1</v>
      </c>
      <c r="E8">
        <v>0.1</v>
      </c>
      <c r="F8">
        <v>0.2</v>
      </c>
      <c r="H8">
        <v>0.3</v>
      </c>
      <c r="J8">
        <v>0.3</v>
      </c>
      <c r="AM8">
        <f t="shared" si="0"/>
        <v>1</v>
      </c>
    </row>
    <row r="9" spans="1:39" x14ac:dyDescent="0.25">
      <c r="A9">
        <v>7</v>
      </c>
      <c r="H9">
        <v>0.3</v>
      </c>
      <c r="AM9">
        <f t="shared" si="0"/>
        <v>0.3</v>
      </c>
    </row>
    <row r="10" spans="1:39" x14ac:dyDescent="0.25">
      <c r="A10">
        <v>8</v>
      </c>
      <c r="C10">
        <v>0.3</v>
      </c>
      <c r="D10">
        <v>0.3</v>
      </c>
      <c r="V10">
        <v>0.6</v>
      </c>
      <c r="W10">
        <v>0.6</v>
      </c>
      <c r="AA10">
        <v>0.7</v>
      </c>
      <c r="AE10">
        <v>1</v>
      </c>
      <c r="AF10">
        <v>0.8</v>
      </c>
      <c r="AG10">
        <v>1</v>
      </c>
      <c r="AM10">
        <f t="shared" si="0"/>
        <v>5.3</v>
      </c>
    </row>
    <row r="11" spans="1:39" x14ac:dyDescent="0.25">
      <c r="A11">
        <v>9</v>
      </c>
      <c r="C11">
        <v>0.2</v>
      </c>
      <c r="F11">
        <v>0.2</v>
      </c>
      <c r="H11">
        <v>0.4</v>
      </c>
      <c r="I11">
        <v>0.4</v>
      </c>
      <c r="L11">
        <v>0.2</v>
      </c>
      <c r="M11">
        <v>0.3</v>
      </c>
      <c r="Q11">
        <v>0.3</v>
      </c>
      <c r="V11">
        <v>0.5</v>
      </c>
      <c r="AC11">
        <v>0.5</v>
      </c>
      <c r="AE11">
        <v>0.6</v>
      </c>
      <c r="AF11">
        <v>0.5</v>
      </c>
      <c r="AI11">
        <v>0.2</v>
      </c>
      <c r="AK11">
        <v>0.7</v>
      </c>
      <c r="AL11">
        <v>0.7</v>
      </c>
      <c r="AM11">
        <f t="shared" si="0"/>
        <v>5.7</v>
      </c>
    </row>
    <row r="12" spans="1:39" x14ac:dyDescent="0.25">
      <c r="A12">
        <v>10</v>
      </c>
      <c r="B12">
        <v>0.9</v>
      </c>
      <c r="C12">
        <v>0.2</v>
      </c>
      <c r="D12">
        <v>0.5</v>
      </c>
      <c r="E12">
        <v>0.1</v>
      </c>
      <c r="G12">
        <v>0.5</v>
      </c>
      <c r="J12">
        <v>0.7</v>
      </c>
      <c r="K12">
        <v>0.3</v>
      </c>
      <c r="N12">
        <v>0.3</v>
      </c>
      <c r="O12">
        <v>1</v>
      </c>
      <c r="Q12">
        <v>0.5</v>
      </c>
      <c r="R12">
        <v>0.6</v>
      </c>
      <c r="S12">
        <v>0.6</v>
      </c>
      <c r="T12">
        <v>0.5</v>
      </c>
      <c r="U12">
        <v>0.6</v>
      </c>
      <c r="W12">
        <v>0.5</v>
      </c>
      <c r="X12">
        <v>0.7</v>
      </c>
      <c r="Y12">
        <v>0.6</v>
      </c>
      <c r="Z12">
        <v>0.7</v>
      </c>
      <c r="AA12">
        <v>0.65</v>
      </c>
      <c r="AB12" s="3">
        <v>0.7</v>
      </c>
      <c r="AG12">
        <v>0.3</v>
      </c>
      <c r="AH12">
        <v>0.4</v>
      </c>
      <c r="AI12">
        <v>0.3</v>
      </c>
      <c r="AJ12" s="3">
        <v>0.6</v>
      </c>
      <c r="AM12">
        <f t="shared" si="0"/>
        <v>12.749999999999998</v>
      </c>
    </row>
    <row r="13" spans="1:39" x14ac:dyDescent="0.25">
      <c r="A13">
        <v>11</v>
      </c>
      <c r="AM13">
        <f t="shared" si="0"/>
        <v>0</v>
      </c>
    </row>
    <row r="14" spans="1:39" x14ac:dyDescent="0.25">
      <c r="A14">
        <v>12</v>
      </c>
      <c r="B14">
        <v>0.3</v>
      </c>
      <c r="C14">
        <v>0.1</v>
      </c>
      <c r="E14">
        <v>0.2</v>
      </c>
      <c r="F14">
        <v>0.2</v>
      </c>
      <c r="G14">
        <v>0.4</v>
      </c>
      <c r="I14">
        <v>0.2</v>
      </c>
      <c r="N14">
        <v>0.3</v>
      </c>
      <c r="P14">
        <v>0.7</v>
      </c>
      <c r="T14">
        <v>0.4</v>
      </c>
      <c r="U14">
        <v>0.5</v>
      </c>
      <c r="V14">
        <v>0.7</v>
      </c>
      <c r="AD14">
        <v>0.4</v>
      </c>
      <c r="AM14">
        <f t="shared" si="0"/>
        <v>4.4000000000000004</v>
      </c>
    </row>
    <row r="15" spans="1:39" x14ac:dyDescent="0.25">
      <c r="A15">
        <v>13</v>
      </c>
      <c r="E15">
        <v>0.1</v>
      </c>
      <c r="F15">
        <v>0.1</v>
      </c>
      <c r="J15">
        <v>0.3</v>
      </c>
      <c r="AM15">
        <f t="shared" si="0"/>
        <v>0.5</v>
      </c>
    </row>
    <row r="16" spans="1:39" x14ac:dyDescent="0.25">
      <c r="A16">
        <v>14</v>
      </c>
      <c r="AM16">
        <f t="shared" si="0"/>
        <v>0</v>
      </c>
    </row>
    <row r="17" spans="1:45" x14ac:dyDescent="0.25">
      <c r="A17">
        <v>15</v>
      </c>
      <c r="I17">
        <v>0.2</v>
      </c>
      <c r="AM17">
        <f t="shared" si="0"/>
        <v>0.2</v>
      </c>
    </row>
    <row r="18" spans="1:45" x14ac:dyDescent="0.25">
      <c r="A18">
        <v>16</v>
      </c>
      <c r="C18">
        <v>0.2</v>
      </c>
      <c r="D18">
        <v>0.6</v>
      </c>
      <c r="O18">
        <v>0.4</v>
      </c>
      <c r="S18">
        <v>0.5</v>
      </c>
      <c r="AM18">
        <f t="shared" si="0"/>
        <v>1.7000000000000002</v>
      </c>
    </row>
    <row r="19" spans="1:45" x14ac:dyDescent="0.25">
      <c r="A19">
        <v>17</v>
      </c>
      <c r="B19">
        <v>0.8</v>
      </c>
      <c r="C19">
        <v>0.1</v>
      </c>
      <c r="D19">
        <v>0.3</v>
      </c>
      <c r="F19">
        <v>0.1</v>
      </c>
      <c r="G19">
        <v>0.4</v>
      </c>
      <c r="J19">
        <v>0.2</v>
      </c>
      <c r="K19">
        <v>0.2</v>
      </c>
      <c r="P19">
        <v>0.4</v>
      </c>
      <c r="R19">
        <v>0.3</v>
      </c>
      <c r="S19">
        <v>0.4</v>
      </c>
      <c r="T19">
        <v>0.4</v>
      </c>
      <c r="U19">
        <v>0.5</v>
      </c>
      <c r="V19">
        <v>0.5</v>
      </c>
      <c r="W19">
        <v>0.7</v>
      </c>
      <c r="X19">
        <v>0.7</v>
      </c>
      <c r="Y19">
        <v>0.6</v>
      </c>
      <c r="Z19">
        <v>0.65</v>
      </c>
      <c r="AA19">
        <v>0.6</v>
      </c>
      <c r="AB19" s="3">
        <v>0.6</v>
      </c>
      <c r="AH19">
        <v>0.3</v>
      </c>
      <c r="AJ19" s="3">
        <v>0.5</v>
      </c>
      <c r="AK19">
        <v>0.5</v>
      </c>
      <c r="AL19">
        <v>0.5</v>
      </c>
      <c r="AM19">
        <f t="shared" si="0"/>
        <v>10.25</v>
      </c>
    </row>
    <row r="21" spans="1:45" x14ac:dyDescent="0.25">
      <c r="B21">
        <f>SUM(B3:B19)</f>
        <v>4.7</v>
      </c>
      <c r="C21">
        <f t="shared" ref="C21:AL21" si="1">SUM(C3:C19)</f>
        <v>3.600000000000001</v>
      </c>
      <c r="D21">
        <f t="shared" si="1"/>
        <v>3.4</v>
      </c>
      <c r="E21">
        <f t="shared" si="1"/>
        <v>2.2000000000000006</v>
      </c>
      <c r="F21">
        <f t="shared" si="1"/>
        <v>2.5000000000000004</v>
      </c>
      <c r="G21">
        <f t="shared" si="1"/>
        <v>3.7</v>
      </c>
      <c r="H21">
        <f t="shared" si="1"/>
        <v>2.2999999999999998</v>
      </c>
      <c r="I21">
        <f t="shared" si="1"/>
        <v>2.1999999999999997</v>
      </c>
      <c r="J21">
        <f t="shared" si="1"/>
        <v>3</v>
      </c>
      <c r="K21">
        <f t="shared" si="1"/>
        <v>2.5</v>
      </c>
      <c r="L21">
        <f t="shared" si="1"/>
        <v>1.7</v>
      </c>
      <c r="M21">
        <f t="shared" si="1"/>
        <v>1.7</v>
      </c>
      <c r="N21">
        <f t="shared" si="1"/>
        <v>3.1999999999999997</v>
      </c>
      <c r="O21">
        <f t="shared" si="1"/>
        <v>3.5</v>
      </c>
      <c r="P21">
        <f t="shared" si="1"/>
        <v>3.4999999999999996</v>
      </c>
      <c r="Q21">
        <f t="shared" si="1"/>
        <v>2.4000000000000004</v>
      </c>
      <c r="R21">
        <f t="shared" si="1"/>
        <v>2.4</v>
      </c>
      <c r="S21">
        <f t="shared" si="1"/>
        <v>3.5</v>
      </c>
      <c r="T21">
        <f t="shared" si="1"/>
        <v>4</v>
      </c>
      <c r="U21">
        <f t="shared" si="1"/>
        <v>4.3</v>
      </c>
      <c r="V21">
        <f t="shared" si="1"/>
        <v>4.0999999999999996</v>
      </c>
      <c r="W21">
        <f t="shared" si="1"/>
        <v>3.8</v>
      </c>
      <c r="X21">
        <f t="shared" si="1"/>
        <v>4.2</v>
      </c>
      <c r="Y21">
        <f t="shared" si="1"/>
        <v>3.45</v>
      </c>
      <c r="Z21">
        <f t="shared" si="1"/>
        <v>3.5500000000000003</v>
      </c>
      <c r="AA21">
        <f t="shared" si="1"/>
        <v>3.8</v>
      </c>
      <c r="AB21" s="3">
        <f t="shared" si="1"/>
        <v>4</v>
      </c>
      <c r="AC21">
        <f t="shared" si="1"/>
        <v>2.2999999999999998</v>
      </c>
      <c r="AD21">
        <f t="shared" si="1"/>
        <v>2.2000000000000002</v>
      </c>
      <c r="AE21">
        <f t="shared" si="1"/>
        <v>2</v>
      </c>
      <c r="AF21">
        <f t="shared" si="1"/>
        <v>2.6</v>
      </c>
      <c r="AG21">
        <f t="shared" si="1"/>
        <v>2</v>
      </c>
      <c r="AH21">
        <f t="shared" si="1"/>
        <v>2.2999999999999998</v>
      </c>
      <c r="AI21">
        <f t="shared" si="1"/>
        <v>2</v>
      </c>
      <c r="AJ21" s="3">
        <f t="shared" si="1"/>
        <v>1.9</v>
      </c>
      <c r="AK21">
        <f t="shared" si="1"/>
        <v>2.2000000000000002</v>
      </c>
      <c r="AL21">
        <f t="shared" si="1"/>
        <v>2.2000000000000002</v>
      </c>
    </row>
    <row r="29" spans="1:45" x14ac:dyDescent="0.25">
      <c r="A29" t="s">
        <v>7</v>
      </c>
      <c r="B29" t="str">
        <f>B2</f>
        <v>1207AHS</v>
      </c>
      <c r="C29" t="str">
        <f t="shared" ref="C29:AL34" si="2">C2</f>
        <v>1014MSC</v>
      </c>
      <c r="D29" t="str">
        <f t="shared" si="2"/>
        <v>1008HSV</v>
      </c>
      <c r="E29" t="str">
        <f t="shared" si="2"/>
        <v>1006MSC</v>
      </c>
      <c r="F29" t="str">
        <f t="shared" si="2"/>
        <v>1017MSC</v>
      </c>
      <c r="G29" t="str">
        <f t="shared" si="2"/>
        <v>1206AHS</v>
      </c>
      <c r="H29" t="str">
        <f t="shared" si="2"/>
        <v>1015MSC</v>
      </c>
      <c r="I29" t="str">
        <f t="shared" si="2"/>
        <v>1005MSC</v>
      </c>
      <c r="J29" t="str">
        <f t="shared" si="2"/>
        <v>1205MED</v>
      </c>
      <c r="K29" t="str">
        <f t="shared" si="2"/>
        <v>2214MED</v>
      </c>
      <c r="L29" t="str">
        <f t="shared" si="2"/>
        <v>2012AHS</v>
      </c>
      <c r="M29" t="str">
        <f t="shared" si="2"/>
        <v>2008MSC</v>
      </c>
      <c r="N29" t="str">
        <f t="shared" si="2"/>
        <v>2210AHS</v>
      </c>
      <c r="O29" t="str">
        <f t="shared" si="2"/>
        <v>3121FPH</v>
      </c>
      <c r="P29" t="str">
        <f t="shared" si="2"/>
        <v>2220AHS</v>
      </c>
      <c r="Q29" t="str">
        <f t="shared" si="2"/>
        <v>2011MSC</v>
      </c>
      <c r="R29" t="str">
        <f t="shared" si="2"/>
        <v>2002MSC</v>
      </c>
      <c r="S29" t="str">
        <f t="shared" si="2"/>
        <v>6323AHS</v>
      </c>
      <c r="T29" t="str">
        <f t="shared" si="2"/>
        <v>3101AHS</v>
      </c>
      <c r="U29" t="str">
        <f t="shared" si="2"/>
        <v>3104AHS</v>
      </c>
      <c r="V29" t="str">
        <f t="shared" si="2"/>
        <v>3144AHS</v>
      </c>
      <c r="W29" t="str">
        <f t="shared" si="2"/>
        <v>6105AHS</v>
      </c>
      <c r="X29" t="str">
        <f t="shared" si="2"/>
        <v>3103AHS</v>
      </c>
      <c r="Y29" t="str">
        <f t="shared" si="2"/>
        <v>3102AHS</v>
      </c>
      <c r="Z29" t="str">
        <f t="shared" si="2"/>
        <v>3100AHS</v>
      </c>
      <c r="AA29" t="str">
        <f t="shared" si="2"/>
        <v>6110AHS</v>
      </c>
      <c r="AB29" s="3" t="str">
        <f t="shared" si="2"/>
        <v>6114AHS</v>
      </c>
      <c r="AC29" t="str">
        <f t="shared" si="2"/>
        <v>1001MSC</v>
      </c>
      <c r="AD29" t="str">
        <f t="shared" si="2"/>
        <v>3138AHS</v>
      </c>
      <c r="AE29" t="str">
        <f t="shared" si="2"/>
        <v>2098MKT</v>
      </c>
      <c r="AF29" t="str">
        <f t="shared" si="2"/>
        <v>3008AHS</v>
      </c>
      <c r="AG29" t="str">
        <f t="shared" si="2"/>
        <v>6115AHS</v>
      </c>
      <c r="AH29" t="str">
        <f t="shared" si="2"/>
        <v>2218MED</v>
      </c>
      <c r="AI29" t="str">
        <f t="shared" si="2"/>
        <v>2001AHS</v>
      </c>
      <c r="AJ29" s="3" t="str">
        <f t="shared" si="2"/>
        <v>5002MED</v>
      </c>
      <c r="AK29" t="str">
        <f t="shared" si="2"/>
        <v>6301AHS_P1</v>
      </c>
      <c r="AL29" t="str">
        <f t="shared" si="2"/>
        <v>6301AHS_P2</v>
      </c>
    </row>
    <row r="30" spans="1:45" x14ac:dyDescent="0.25">
      <c r="A30">
        <v>1</v>
      </c>
      <c r="B30">
        <f t="shared" ref="B30:Q45" si="3">B3</f>
        <v>0</v>
      </c>
      <c r="C30">
        <f t="shared" si="3"/>
        <v>0.1</v>
      </c>
      <c r="D30">
        <f t="shared" si="3"/>
        <v>0</v>
      </c>
      <c r="E30">
        <f t="shared" si="3"/>
        <v>0</v>
      </c>
      <c r="F30">
        <f t="shared" si="3"/>
        <v>0</v>
      </c>
      <c r="G30">
        <f t="shared" si="3"/>
        <v>0</v>
      </c>
      <c r="H30">
        <f t="shared" si="3"/>
        <v>0</v>
      </c>
      <c r="I30">
        <f t="shared" si="3"/>
        <v>0</v>
      </c>
      <c r="J30">
        <f t="shared" si="3"/>
        <v>0</v>
      </c>
      <c r="K30">
        <f t="shared" si="3"/>
        <v>0</v>
      </c>
      <c r="L30">
        <f t="shared" si="3"/>
        <v>0</v>
      </c>
      <c r="M30">
        <f t="shared" si="3"/>
        <v>0</v>
      </c>
      <c r="N30">
        <f t="shared" si="3"/>
        <v>0</v>
      </c>
      <c r="O30">
        <f t="shared" si="3"/>
        <v>0</v>
      </c>
      <c r="P30">
        <f t="shared" si="3"/>
        <v>0</v>
      </c>
      <c r="Q30">
        <f t="shared" si="3"/>
        <v>0</v>
      </c>
      <c r="R30">
        <f t="shared" si="2"/>
        <v>0</v>
      </c>
      <c r="S30">
        <f t="shared" si="2"/>
        <v>0</v>
      </c>
      <c r="T30">
        <f t="shared" si="2"/>
        <v>0</v>
      </c>
      <c r="U30">
        <f t="shared" si="2"/>
        <v>0</v>
      </c>
      <c r="V30">
        <f t="shared" si="2"/>
        <v>0</v>
      </c>
      <c r="W30">
        <f t="shared" si="2"/>
        <v>0</v>
      </c>
      <c r="X30">
        <f t="shared" si="2"/>
        <v>0</v>
      </c>
      <c r="Y30">
        <f t="shared" si="2"/>
        <v>0</v>
      </c>
      <c r="Z30">
        <f t="shared" si="2"/>
        <v>0</v>
      </c>
      <c r="AA30">
        <f t="shared" si="2"/>
        <v>0</v>
      </c>
      <c r="AB30" s="3">
        <f t="shared" si="2"/>
        <v>0</v>
      </c>
      <c r="AC30">
        <f t="shared" si="2"/>
        <v>0</v>
      </c>
      <c r="AD30">
        <f t="shared" si="2"/>
        <v>0</v>
      </c>
      <c r="AE30">
        <f t="shared" si="2"/>
        <v>0</v>
      </c>
      <c r="AF30">
        <f t="shared" si="2"/>
        <v>0</v>
      </c>
      <c r="AG30">
        <f t="shared" si="2"/>
        <v>0</v>
      </c>
      <c r="AH30">
        <f t="shared" si="2"/>
        <v>0</v>
      </c>
      <c r="AI30">
        <f t="shared" si="2"/>
        <v>0</v>
      </c>
      <c r="AJ30" s="3">
        <f t="shared" si="2"/>
        <v>0</v>
      </c>
      <c r="AK30">
        <f t="shared" si="2"/>
        <v>0</v>
      </c>
      <c r="AL30">
        <f t="shared" si="2"/>
        <v>0</v>
      </c>
      <c r="AM30">
        <f t="shared" ref="AM30:AM46" si="4">SUM(B30:AL30)</f>
        <v>0.1</v>
      </c>
      <c r="AO30">
        <f>AVERAGE(B30:AB30)</f>
        <v>3.7037037037037038E-3</v>
      </c>
      <c r="AP30">
        <f>AVERAGE(AC30:AL30)</f>
        <v>0</v>
      </c>
      <c r="AR30">
        <f>_xlfn.STDEV.S(B30:AB30)</f>
        <v>1.9245008972987528E-2</v>
      </c>
      <c r="AS30">
        <f>_xlfn.STDEV.S(AC30:AL30)</f>
        <v>0</v>
      </c>
    </row>
    <row r="31" spans="1:45" x14ac:dyDescent="0.25">
      <c r="A31">
        <v>2</v>
      </c>
      <c r="B31" s="2">
        <v>0.4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0.9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 s="2">
        <v>0</v>
      </c>
      <c r="O31">
        <f t="shared" si="2"/>
        <v>0</v>
      </c>
      <c r="P31">
        <f t="shared" si="2"/>
        <v>1</v>
      </c>
      <c r="Q31">
        <f t="shared" si="2"/>
        <v>0</v>
      </c>
      <c r="R31">
        <f t="shared" si="2"/>
        <v>0</v>
      </c>
      <c r="S31">
        <f t="shared" si="2"/>
        <v>0</v>
      </c>
      <c r="T31" s="2">
        <v>0.4</v>
      </c>
      <c r="U31">
        <f t="shared" si="2"/>
        <v>0.8</v>
      </c>
      <c r="V31">
        <f t="shared" si="2"/>
        <v>0.8</v>
      </c>
      <c r="W31">
        <f t="shared" si="2"/>
        <v>0</v>
      </c>
      <c r="X31">
        <f t="shared" si="2"/>
        <v>0.8</v>
      </c>
      <c r="Y31" s="2">
        <v>0.5</v>
      </c>
      <c r="Z31" s="2">
        <v>0.2</v>
      </c>
      <c r="AA31">
        <f t="shared" si="2"/>
        <v>0</v>
      </c>
      <c r="AB31" s="3">
        <f t="shared" si="2"/>
        <v>1</v>
      </c>
      <c r="AC31">
        <f t="shared" si="2"/>
        <v>0</v>
      </c>
      <c r="AD31">
        <f t="shared" si="2"/>
        <v>0</v>
      </c>
      <c r="AE31">
        <f t="shared" si="2"/>
        <v>0</v>
      </c>
      <c r="AF31">
        <f t="shared" si="2"/>
        <v>0</v>
      </c>
      <c r="AG31">
        <f t="shared" si="2"/>
        <v>0</v>
      </c>
      <c r="AH31">
        <f t="shared" si="2"/>
        <v>0</v>
      </c>
      <c r="AI31">
        <f t="shared" si="2"/>
        <v>0</v>
      </c>
      <c r="AJ31" s="3">
        <f t="shared" si="2"/>
        <v>0</v>
      </c>
      <c r="AK31">
        <f t="shared" si="2"/>
        <v>0</v>
      </c>
      <c r="AL31">
        <f t="shared" si="2"/>
        <v>0</v>
      </c>
      <c r="AM31">
        <f t="shared" si="4"/>
        <v>6.8</v>
      </c>
      <c r="AO31">
        <f t="shared" ref="AO31:AO46" si="5">AVERAGE(B31:AB31)</f>
        <v>0.25185185185185183</v>
      </c>
      <c r="AP31">
        <f t="shared" ref="AP31:AP46" si="6">AVERAGE(AC31:AL31)</f>
        <v>0</v>
      </c>
      <c r="AR31">
        <f t="shared" ref="AR31:AR46" si="7">_xlfn.STDEV.S(B31:AB31)</f>
        <v>0.37351796411373517</v>
      </c>
      <c r="AS31">
        <f t="shared" ref="AS31:AS46" si="8">_xlfn.STDEV.S(AC31:AL31)</f>
        <v>0</v>
      </c>
    </row>
    <row r="32" spans="1:45" x14ac:dyDescent="0.25">
      <c r="A32">
        <v>3</v>
      </c>
      <c r="B32">
        <f t="shared" si="3"/>
        <v>1</v>
      </c>
      <c r="C32" s="2">
        <v>0.2</v>
      </c>
      <c r="D32" s="2">
        <v>0.2</v>
      </c>
      <c r="E32">
        <f t="shared" si="2"/>
        <v>1</v>
      </c>
      <c r="F32">
        <f t="shared" si="2"/>
        <v>1</v>
      </c>
      <c r="G32">
        <f t="shared" si="2"/>
        <v>0.8</v>
      </c>
      <c r="H32" s="2">
        <v>0.2</v>
      </c>
      <c r="I32" s="2">
        <v>1</v>
      </c>
      <c r="J32">
        <f t="shared" si="2"/>
        <v>1</v>
      </c>
      <c r="K32" s="2">
        <v>0.2</v>
      </c>
      <c r="L32">
        <f t="shared" si="2"/>
        <v>1</v>
      </c>
      <c r="M32" s="2">
        <v>0.6</v>
      </c>
      <c r="N32">
        <f t="shared" si="2"/>
        <v>1</v>
      </c>
      <c r="O32">
        <f t="shared" si="2"/>
        <v>1</v>
      </c>
      <c r="P32">
        <f t="shared" si="2"/>
        <v>0.9</v>
      </c>
      <c r="Q32" s="2">
        <v>0.5</v>
      </c>
      <c r="R32" s="2">
        <v>0.8</v>
      </c>
      <c r="S32">
        <f t="shared" si="2"/>
        <v>0.8</v>
      </c>
      <c r="T32">
        <f t="shared" si="2"/>
        <v>0.9</v>
      </c>
      <c r="U32">
        <f t="shared" si="2"/>
        <v>0.7</v>
      </c>
      <c r="V32">
        <f t="shared" si="2"/>
        <v>0.7</v>
      </c>
      <c r="W32">
        <f t="shared" si="2"/>
        <v>0.9</v>
      </c>
      <c r="X32">
        <f t="shared" si="2"/>
        <v>0.9</v>
      </c>
      <c r="Y32" s="2">
        <v>1</v>
      </c>
      <c r="Z32">
        <f t="shared" si="2"/>
        <v>0.9</v>
      </c>
      <c r="AA32">
        <f t="shared" si="2"/>
        <v>1</v>
      </c>
      <c r="AB32" s="3">
        <f t="shared" si="2"/>
        <v>0.9</v>
      </c>
      <c r="AC32">
        <f t="shared" si="2"/>
        <v>0.8</v>
      </c>
      <c r="AD32">
        <f t="shared" si="2"/>
        <v>1</v>
      </c>
      <c r="AE32">
        <f t="shared" si="2"/>
        <v>0</v>
      </c>
      <c r="AF32">
        <f t="shared" si="2"/>
        <v>1</v>
      </c>
      <c r="AG32" s="2">
        <v>0.6</v>
      </c>
      <c r="AH32">
        <f t="shared" si="2"/>
        <v>1</v>
      </c>
      <c r="AI32">
        <f t="shared" si="2"/>
        <v>1</v>
      </c>
      <c r="AJ32" s="3" t="str">
        <f t="shared" si="2"/>
        <v>`</v>
      </c>
      <c r="AK32">
        <f t="shared" si="2"/>
        <v>1</v>
      </c>
      <c r="AL32">
        <f t="shared" si="2"/>
        <v>1</v>
      </c>
      <c r="AM32">
        <f t="shared" si="4"/>
        <v>28.5</v>
      </c>
      <c r="AO32">
        <f t="shared" si="5"/>
        <v>0.78148148148148144</v>
      </c>
      <c r="AP32">
        <f t="shared" si="6"/>
        <v>0.8222222222222223</v>
      </c>
      <c r="AR32">
        <f t="shared" si="7"/>
        <v>0.28016071903467954</v>
      </c>
      <c r="AS32">
        <f t="shared" si="8"/>
        <v>0.33829638550307384</v>
      </c>
    </row>
    <row r="33" spans="1:45" x14ac:dyDescent="0.25">
      <c r="A33">
        <v>4</v>
      </c>
      <c r="B33">
        <f t="shared" si="3"/>
        <v>0.8</v>
      </c>
      <c r="C33" s="2">
        <v>0.5</v>
      </c>
      <c r="D33" s="2">
        <v>0.5</v>
      </c>
      <c r="E33">
        <f t="shared" si="2"/>
        <v>0.6</v>
      </c>
      <c r="F33" s="2">
        <v>0.6</v>
      </c>
      <c r="G33">
        <f t="shared" si="2"/>
        <v>0.7</v>
      </c>
      <c r="H33" s="2">
        <v>0.4</v>
      </c>
      <c r="I33" s="2">
        <v>0.5</v>
      </c>
      <c r="J33">
        <f t="shared" si="2"/>
        <v>0.5</v>
      </c>
      <c r="K33">
        <f t="shared" si="2"/>
        <v>0.7</v>
      </c>
      <c r="L33" s="2">
        <v>0.6</v>
      </c>
      <c r="M33" s="2">
        <v>0.7</v>
      </c>
      <c r="N33">
        <f t="shared" si="2"/>
        <v>0.6</v>
      </c>
      <c r="O33" s="2">
        <v>0.6</v>
      </c>
      <c r="P33">
        <f t="shared" si="2"/>
        <v>0.5</v>
      </c>
      <c r="Q33">
        <f t="shared" si="2"/>
        <v>0.6</v>
      </c>
      <c r="R33">
        <f t="shared" si="2"/>
        <v>0.5</v>
      </c>
      <c r="S33">
        <f t="shared" si="2"/>
        <v>0.9</v>
      </c>
      <c r="T33">
        <f t="shared" si="2"/>
        <v>0.7</v>
      </c>
      <c r="U33">
        <f t="shared" si="2"/>
        <v>0.9</v>
      </c>
      <c r="V33">
        <f t="shared" si="2"/>
        <v>0</v>
      </c>
      <c r="W33">
        <f t="shared" si="2"/>
        <v>0.7</v>
      </c>
      <c r="X33">
        <f t="shared" si="2"/>
        <v>0.6</v>
      </c>
      <c r="Y33">
        <f t="shared" si="2"/>
        <v>0.6</v>
      </c>
      <c r="Z33">
        <f t="shared" si="2"/>
        <v>0.8</v>
      </c>
      <c r="AA33" s="2">
        <v>1</v>
      </c>
      <c r="AB33" s="3">
        <f t="shared" si="2"/>
        <v>0.8</v>
      </c>
      <c r="AC33">
        <f t="shared" si="2"/>
        <v>1</v>
      </c>
      <c r="AD33">
        <f t="shared" si="2"/>
        <v>0.8</v>
      </c>
      <c r="AE33">
        <f t="shared" si="2"/>
        <v>0.4</v>
      </c>
      <c r="AF33">
        <f t="shared" si="2"/>
        <v>0.3</v>
      </c>
      <c r="AG33">
        <f t="shared" si="2"/>
        <v>0.7</v>
      </c>
      <c r="AH33">
        <f t="shared" si="2"/>
        <v>0.6</v>
      </c>
      <c r="AI33">
        <f t="shared" si="2"/>
        <v>0.5</v>
      </c>
      <c r="AJ33" s="3">
        <f t="shared" si="2"/>
        <v>0.8</v>
      </c>
      <c r="AK33">
        <f t="shared" si="2"/>
        <v>0</v>
      </c>
      <c r="AL33">
        <f t="shared" si="2"/>
        <v>0</v>
      </c>
      <c r="AM33">
        <f t="shared" si="4"/>
        <v>22.000000000000004</v>
      </c>
      <c r="AO33">
        <f t="shared" si="5"/>
        <v>0.625925925925926</v>
      </c>
      <c r="AP33">
        <f t="shared" si="6"/>
        <v>0.51</v>
      </c>
      <c r="AR33">
        <f t="shared" si="7"/>
        <v>0.19133657938221474</v>
      </c>
      <c r="AS33">
        <f t="shared" si="8"/>
        <v>0.33813212407775356</v>
      </c>
    </row>
    <row r="34" spans="1:45" x14ac:dyDescent="0.25">
      <c r="A34">
        <v>5</v>
      </c>
      <c r="B34">
        <f t="shared" si="3"/>
        <v>0.2</v>
      </c>
      <c r="C34" s="2">
        <v>0.2</v>
      </c>
      <c r="D34" s="2">
        <v>0.3</v>
      </c>
      <c r="E34">
        <f t="shared" si="2"/>
        <v>0.1</v>
      </c>
      <c r="F34">
        <f t="shared" si="2"/>
        <v>0</v>
      </c>
      <c r="G34">
        <f t="shared" si="2"/>
        <v>0</v>
      </c>
      <c r="H34">
        <f t="shared" ref="C34:AL38" si="9">H7</f>
        <v>0</v>
      </c>
      <c r="I34">
        <f t="shared" si="9"/>
        <v>0</v>
      </c>
      <c r="J34">
        <f t="shared" si="9"/>
        <v>0</v>
      </c>
      <c r="K34" s="2">
        <v>0.5</v>
      </c>
      <c r="L34">
        <f t="shared" si="9"/>
        <v>0</v>
      </c>
      <c r="M34">
        <f t="shared" si="9"/>
        <v>0</v>
      </c>
      <c r="N34">
        <f t="shared" si="9"/>
        <v>0</v>
      </c>
      <c r="O34">
        <f t="shared" si="9"/>
        <v>0.3</v>
      </c>
      <c r="P34">
        <f t="shared" si="9"/>
        <v>0</v>
      </c>
      <c r="Q34">
        <f t="shared" si="9"/>
        <v>0</v>
      </c>
      <c r="R34">
        <f t="shared" si="9"/>
        <v>0</v>
      </c>
      <c r="S34">
        <f t="shared" si="9"/>
        <v>0.3</v>
      </c>
      <c r="T34">
        <f t="shared" si="9"/>
        <v>0.3</v>
      </c>
      <c r="U34" s="2">
        <v>0.2</v>
      </c>
      <c r="V34" s="2">
        <v>0.2</v>
      </c>
      <c r="W34" s="2">
        <v>0.2</v>
      </c>
      <c r="X34" s="2">
        <v>0.4</v>
      </c>
      <c r="Y34">
        <f t="shared" si="9"/>
        <v>0</v>
      </c>
      <c r="Z34">
        <f t="shared" si="9"/>
        <v>0</v>
      </c>
      <c r="AA34">
        <f t="shared" si="9"/>
        <v>0</v>
      </c>
      <c r="AB34" s="3">
        <f t="shared" si="9"/>
        <v>0</v>
      </c>
      <c r="AC34">
        <f t="shared" si="9"/>
        <v>0</v>
      </c>
      <c r="AD34">
        <f t="shared" si="9"/>
        <v>0</v>
      </c>
      <c r="AE34">
        <f t="shared" si="9"/>
        <v>0</v>
      </c>
      <c r="AF34">
        <f t="shared" si="9"/>
        <v>0</v>
      </c>
      <c r="AG34">
        <f t="shared" si="9"/>
        <v>0</v>
      </c>
      <c r="AH34">
        <f t="shared" si="9"/>
        <v>0</v>
      </c>
      <c r="AI34">
        <f t="shared" si="9"/>
        <v>0</v>
      </c>
      <c r="AJ34" s="3">
        <f t="shared" si="9"/>
        <v>0</v>
      </c>
      <c r="AK34">
        <f t="shared" si="9"/>
        <v>0</v>
      </c>
      <c r="AL34">
        <f t="shared" si="9"/>
        <v>0</v>
      </c>
      <c r="AM34">
        <f t="shared" si="4"/>
        <v>3.2</v>
      </c>
      <c r="AO34">
        <f t="shared" si="5"/>
        <v>0.11851851851851852</v>
      </c>
      <c r="AP34">
        <f t="shared" si="6"/>
        <v>0</v>
      </c>
      <c r="AR34">
        <f t="shared" si="7"/>
        <v>0.15200464830199473</v>
      </c>
      <c r="AS34">
        <f t="shared" si="8"/>
        <v>0</v>
      </c>
    </row>
    <row r="35" spans="1:45" x14ac:dyDescent="0.25">
      <c r="A35">
        <v>6</v>
      </c>
      <c r="B35">
        <f t="shared" si="3"/>
        <v>0</v>
      </c>
      <c r="C35">
        <f t="shared" si="9"/>
        <v>0.1</v>
      </c>
      <c r="D35">
        <f t="shared" si="9"/>
        <v>0</v>
      </c>
      <c r="E35" s="2">
        <v>0</v>
      </c>
      <c r="F35" s="2">
        <v>0</v>
      </c>
      <c r="G35">
        <f t="shared" si="9"/>
        <v>0</v>
      </c>
      <c r="H35">
        <f t="shared" si="9"/>
        <v>0.3</v>
      </c>
      <c r="I35">
        <f t="shared" si="9"/>
        <v>0</v>
      </c>
      <c r="J35" s="2">
        <v>0.1</v>
      </c>
      <c r="K35">
        <f t="shared" si="9"/>
        <v>0</v>
      </c>
      <c r="L35">
        <f t="shared" si="9"/>
        <v>0</v>
      </c>
      <c r="M35">
        <f t="shared" si="9"/>
        <v>0</v>
      </c>
      <c r="N35">
        <f t="shared" si="9"/>
        <v>0</v>
      </c>
      <c r="O35">
        <f t="shared" si="9"/>
        <v>0</v>
      </c>
      <c r="P35">
        <f t="shared" si="9"/>
        <v>0</v>
      </c>
      <c r="Q35">
        <f t="shared" si="9"/>
        <v>0</v>
      </c>
      <c r="R35">
        <f t="shared" si="9"/>
        <v>0</v>
      </c>
      <c r="S35">
        <f t="shared" si="9"/>
        <v>0</v>
      </c>
      <c r="T35">
        <f t="shared" si="9"/>
        <v>0</v>
      </c>
      <c r="U35">
        <f t="shared" si="9"/>
        <v>0</v>
      </c>
      <c r="V35">
        <f t="shared" si="9"/>
        <v>0</v>
      </c>
      <c r="W35">
        <f t="shared" si="9"/>
        <v>0</v>
      </c>
      <c r="X35">
        <f t="shared" si="9"/>
        <v>0</v>
      </c>
      <c r="Y35">
        <f t="shared" si="9"/>
        <v>0</v>
      </c>
      <c r="Z35">
        <f t="shared" si="9"/>
        <v>0</v>
      </c>
      <c r="AA35">
        <f t="shared" si="9"/>
        <v>0</v>
      </c>
      <c r="AB35" s="3">
        <f t="shared" si="9"/>
        <v>0</v>
      </c>
      <c r="AC35">
        <f t="shared" si="9"/>
        <v>0</v>
      </c>
      <c r="AD35">
        <f t="shared" si="9"/>
        <v>0</v>
      </c>
      <c r="AE35">
        <f t="shared" si="9"/>
        <v>0</v>
      </c>
      <c r="AF35">
        <f t="shared" si="9"/>
        <v>0</v>
      </c>
      <c r="AG35">
        <f t="shared" si="9"/>
        <v>0</v>
      </c>
      <c r="AH35">
        <f t="shared" si="9"/>
        <v>0</v>
      </c>
      <c r="AI35">
        <f t="shared" si="9"/>
        <v>0</v>
      </c>
      <c r="AJ35" s="3">
        <f t="shared" si="9"/>
        <v>0</v>
      </c>
      <c r="AK35">
        <f t="shared" si="9"/>
        <v>0</v>
      </c>
      <c r="AL35">
        <f t="shared" si="9"/>
        <v>0</v>
      </c>
      <c r="AM35">
        <f t="shared" si="4"/>
        <v>0.5</v>
      </c>
      <c r="AO35">
        <f t="shared" si="5"/>
        <v>1.8518518518518517E-2</v>
      </c>
      <c r="AP35">
        <f t="shared" si="6"/>
        <v>0</v>
      </c>
      <c r="AR35">
        <f t="shared" si="7"/>
        <v>6.2246637456523507E-2</v>
      </c>
      <c r="AS35">
        <f t="shared" si="8"/>
        <v>0</v>
      </c>
    </row>
    <row r="36" spans="1:45" x14ac:dyDescent="0.25">
      <c r="A36">
        <v>7</v>
      </c>
      <c r="B36">
        <f t="shared" si="3"/>
        <v>0</v>
      </c>
      <c r="C36">
        <f t="shared" si="9"/>
        <v>0</v>
      </c>
      <c r="D36">
        <f t="shared" si="9"/>
        <v>0</v>
      </c>
      <c r="E36">
        <f t="shared" si="9"/>
        <v>0</v>
      </c>
      <c r="F36">
        <f t="shared" si="9"/>
        <v>0</v>
      </c>
      <c r="G36">
        <f t="shared" si="9"/>
        <v>0</v>
      </c>
      <c r="H36" s="2">
        <v>0</v>
      </c>
      <c r="I36">
        <f t="shared" si="9"/>
        <v>0</v>
      </c>
      <c r="J36">
        <f t="shared" si="9"/>
        <v>0</v>
      </c>
      <c r="K36">
        <f t="shared" si="9"/>
        <v>0</v>
      </c>
      <c r="L36">
        <f t="shared" si="9"/>
        <v>0</v>
      </c>
      <c r="M36">
        <f t="shared" si="9"/>
        <v>0</v>
      </c>
      <c r="N36">
        <f t="shared" si="9"/>
        <v>0</v>
      </c>
      <c r="O36">
        <f t="shared" si="9"/>
        <v>0</v>
      </c>
      <c r="P36">
        <f t="shared" si="9"/>
        <v>0</v>
      </c>
      <c r="Q36">
        <f t="shared" si="9"/>
        <v>0</v>
      </c>
      <c r="R36">
        <f t="shared" si="9"/>
        <v>0</v>
      </c>
      <c r="S36">
        <f t="shared" si="9"/>
        <v>0</v>
      </c>
      <c r="T36">
        <f t="shared" si="9"/>
        <v>0</v>
      </c>
      <c r="U36">
        <f t="shared" si="9"/>
        <v>0</v>
      </c>
      <c r="V36">
        <f t="shared" si="9"/>
        <v>0</v>
      </c>
      <c r="W36">
        <f t="shared" si="9"/>
        <v>0</v>
      </c>
      <c r="X36">
        <f t="shared" si="9"/>
        <v>0</v>
      </c>
      <c r="Y36">
        <f t="shared" si="9"/>
        <v>0</v>
      </c>
      <c r="Z36">
        <f t="shared" si="9"/>
        <v>0</v>
      </c>
      <c r="AA36">
        <f t="shared" si="9"/>
        <v>0</v>
      </c>
      <c r="AB36" s="3">
        <f t="shared" si="9"/>
        <v>0</v>
      </c>
      <c r="AC36">
        <f t="shared" si="9"/>
        <v>0</v>
      </c>
      <c r="AD36">
        <f t="shared" si="9"/>
        <v>0</v>
      </c>
      <c r="AE36">
        <f t="shared" si="9"/>
        <v>0</v>
      </c>
      <c r="AF36">
        <f t="shared" si="9"/>
        <v>0</v>
      </c>
      <c r="AG36">
        <f t="shared" si="9"/>
        <v>0</v>
      </c>
      <c r="AH36">
        <f t="shared" si="9"/>
        <v>0</v>
      </c>
      <c r="AI36">
        <f t="shared" si="9"/>
        <v>0</v>
      </c>
      <c r="AJ36" s="3">
        <f t="shared" si="9"/>
        <v>0</v>
      </c>
      <c r="AK36">
        <f t="shared" si="9"/>
        <v>0</v>
      </c>
      <c r="AL36">
        <f t="shared" si="9"/>
        <v>0</v>
      </c>
      <c r="AM36">
        <f t="shared" si="4"/>
        <v>0</v>
      </c>
      <c r="AO36">
        <f t="shared" si="5"/>
        <v>0</v>
      </c>
      <c r="AP36">
        <f t="shared" si="6"/>
        <v>0</v>
      </c>
      <c r="AR36">
        <f t="shared" si="7"/>
        <v>0</v>
      </c>
      <c r="AS36">
        <f t="shared" si="8"/>
        <v>0</v>
      </c>
    </row>
    <row r="37" spans="1:45" x14ac:dyDescent="0.25">
      <c r="A37">
        <v>8</v>
      </c>
      <c r="B37">
        <f t="shared" si="3"/>
        <v>0</v>
      </c>
      <c r="C37" s="2">
        <f t="shared" si="9"/>
        <v>0.3</v>
      </c>
      <c r="D37">
        <f t="shared" si="9"/>
        <v>0.3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I37">
        <f t="shared" si="9"/>
        <v>0</v>
      </c>
      <c r="J37">
        <f t="shared" si="9"/>
        <v>0</v>
      </c>
      <c r="K37">
        <f t="shared" si="9"/>
        <v>0</v>
      </c>
      <c r="L37">
        <f t="shared" si="9"/>
        <v>0</v>
      </c>
      <c r="M37">
        <f t="shared" si="9"/>
        <v>0</v>
      </c>
      <c r="N37">
        <f t="shared" si="9"/>
        <v>0</v>
      </c>
      <c r="O37">
        <f t="shared" si="9"/>
        <v>0</v>
      </c>
      <c r="P37">
        <f t="shared" si="9"/>
        <v>0</v>
      </c>
      <c r="Q37">
        <f t="shared" si="9"/>
        <v>0</v>
      </c>
      <c r="R37">
        <f t="shared" si="9"/>
        <v>0</v>
      </c>
      <c r="S37">
        <f t="shared" si="9"/>
        <v>0</v>
      </c>
      <c r="T37">
        <f t="shared" si="9"/>
        <v>0</v>
      </c>
      <c r="U37">
        <f t="shared" si="9"/>
        <v>0</v>
      </c>
      <c r="V37">
        <f t="shared" si="9"/>
        <v>0.6</v>
      </c>
      <c r="W37">
        <f t="shared" si="9"/>
        <v>0.6</v>
      </c>
      <c r="X37">
        <f t="shared" si="9"/>
        <v>0</v>
      </c>
      <c r="Y37">
        <f t="shared" si="9"/>
        <v>0</v>
      </c>
      <c r="Z37">
        <f t="shared" si="9"/>
        <v>0</v>
      </c>
      <c r="AA37">
        <f t="shared" si="9"/>
        <v>0.7</v>
      </c>
      <c r="AB37" s="4">
        <v>0.7</v>
      </c>
      <c r="AC37">
        <f t="shared" si="9"/>
        <v>0</v>
      </c>
      <c r="AD37">
        <f t="shared" si="9"/>
        <v>0</v>
      </c>
      <c r="AE37">
        <f t="shared" si="9"/>
        <v>1</v>
      </c>
      <c r="AF37">
        <f t="shared" si="9"/>
        <v>0.8</v>
      </c>
      <c r="AG37">
        <f t="shared" si="9"/>
        <v>1</v>
      </c>
      <c r="AH37">
        <f t="shared" si="9"/>
        <v>0</v>
      </c>
      <c r="AI37">
        <f t="shared" si="9"/>
        <v>0</v>
      </c>
      <c r="AJ37" s="3">
        <f t="shared" si="9"/>
        <v>0</v>
      </c>
      <c r="AK37">
        <f t="shared" si="9"/>
        <v>0</v>
      </c>
      <c r="AL37">
        <f t="shared" si="9"/>
        <v>0</v>
      </c>
      <c r="AM37">
        <f t="shared" si="4"/>
        <v>6</v>
      </c>
      <c r="AO37">
        <f t="shared" si="5"/>
        <v>0.11851851851851852</v>
      </c>
      <c r="AP37">
        <f t="shared" si="6"/>
        <v>0.27999999999999997</v>
      </c>
      <c r="AR37">
        <f t="shared" si="7"/>
        <v>0.24025153011125175</v>
      </c>
      <c r="AS37">
        <f t="shared" si="8"/>
        <v>0.45411696975803739</v>
      </c>
    </row>
    <row r="38" spans="1:45" x14ac:dyDescent="0.25">
      <c r="A38">
        <v>9</v>
      </c>
      <c r="B38">
        <f t="shared" si="3"/>
        <v>0</v>
      </c>
      <c r="C38">
        <f t="shared" si="9"/>
        <v>0.2</v>
      </c>
      <c r="D38">
        <f t="shared" si="9"/>
        <v>0</v>
      </c>
      <c r="E38">
        <f t="shared" si="9"/>
        <v>0</v>
      </c>
      <c r="F38" s="2">
        <v>0</v>
      </c>
      <c r="G38">
        <f t="shared" si="9"/>
        <v>0</v>
      </c>
      <c r="H38">
        <f t="shared" si="9"/>
        <v>0.4</v>
      </c>
      <c r="I38">
        <f t="shared" si="9"/>
        <v>0.4</v>
      </c>
      <c r="J38">
        <f t="shared" si="9"/>
        <v>0</v>
      </c>
      <c r="K38">
        <f t="shared" si="9"/>
        <v>0</v>
      </c>
      <c r="L38">
        <f t="shared" si="9"/>
        <v>0.2</v>
      </c>
      <c r="M38">
        <f t="shared" si="9"/>
        <v>0.3</v>
      </c>
      <c r="N38">
        <f t="shared" si="9"/>
        <v>0</v>
      </c>
      <c r="O38">
        <f t="shared" si="9"/>
        <v>0</v>
      </c>
      <c r="P38">
        <f t="shared" si="9"/>
        <v>0</v>
      </c>
      <c r="Q38">
        <f t="shared" si="9"/>
        <v>0.3</v>
      </c>
      <c r="R38">
        <f t="shared" si="9"/>
        <v>0</v>
      </c>
      <c r="S38">
        <f t="shared" si="9"/>
        <v>0</v>
      </c>
      <c r="T38">
        <f t="shared" si="9"/>
        <v>0</v>
      </c>
      <c r="U38">
        <f t="shared" si="9"/>
        <v>0</v>
      </c>
      <c r="V38" s="2">
        <v>0.4</v>
      </c>
      <c r="W38">
        <f t="shared" si="9"/>
        <v>0</v>
      </c>
      <c r="X38">
        <f t="shared" si="9"/>
        <v>0</v>
      </c>
      <c r="Y38">
        <f t="shared" si="9"/>
        <v>0</v>
      </c>
      <c r="Z38">
        <f t="shared" si="9"/>
        <v>0</v>
      </c>
      <c r="AA38">
        <f t="shared" si="9"/>
        <v>0</v>
      </c>
      <c r="AB38" s="3">
        <f t="shared" si="9"/>
        <v>0</v>
      </c>
      <c r="AC38">
        <f t="shared" si="9"/>
        <v>0.5</v>
      </c>
      <c r="AD38">
        <f t="shared" si="9"/>
        <v>0</v>
      </c>
      <c r="AE38">
        <f t="shared" si="9"/>
        <v>0.6</v>
      </c>
      <c r="AF38">
        <f t="shared" si="9"/>
        <v>0.5</v>
      </c>
      <c r="AG38">
        <f t="shared" si="9"/>
        <v>0</v>
      </c>
      <c r="AH38">
        <f t="shared" si="9"/>
        <v>0</v>
      </c>
      <c r="AI38">
        <f t="shared" si="9"/>
        <v>0.2</v>
      </c>
      <c r="AJ38" s="3">
        <f t="shared" si="9"/>
        <v>0</v>
      </c>
      <c r="AK38">
        <f t="shared" si="9"/>
        <v>0.7</v>
      </c>
      <c r="AL38">
        <f t="shared" si="9"/>
        <v>0.7</v>
      </c>
      <c r="AM38">
        <f t="shared" si="4"/>
        <v>5.4</v>
      </c>
      <c r="AO38">
        <f t="shared" si="5"/>
        <v>8.1481481481481488E-2</v>
      </c>
      <c r="AP38">
        <f t="shared" si="6"/>
        <v>0.32</v>
      </c>
      <c r="AR38">
        <f t="shared" si="7"/>
        <v>0.14685690847539848</v>
      </c>
      <c r="AS38">
        <f t="shared" si="8"/>
        <v>0.30840089349921002</v>
      </c>
    </row>
    <row r="39" spans="1:45" x14ac:dyDescent="0.25">
      <c r="A39">
        <v>10</v>
      </c>
      <c r="B39" s="2">
        <v>0.7</v>
      </c>
      <c r="C39">
        <f t="shared" ref="C39:AL43" si="10">C12</f>
        <v>0.2</v>
      </c>
      <c r="D39">
        <f t="shared" si="10"/>
        <v>0.5</v>
      </c>
      <c r="E39">
        <f t="shared" si="10"/>
        <v>0.1</v>
      </c>
      <c r="F39">
        <f t="shared" si="10"/>
        <v>0</v>
      </c>
      <c r="G39">
        <f t="shared" si="10"/>
        <v>0.5</v>
      </c>
      <c r="H39">
        <f t="shared" si="10"/>
        <v>0</v>
      </c>
      <c r="I39">
        <f t="shared" si="10"/>
        <v>0</v>
      </c>
      <c r="J39" s="2">
        <v>0.6</v>
      </c>
      <c r="K39">
        <f t="shared" si="10"/>
        <v>0.3</v>
      </c>
      <c r="L39">
        <f t="shared" si="10"/>
        <v>0</v>
      </c>
      <c r="M39">
        <f t="shared" si="10"/>
        <v>0</v>
      </c>
      <c r="N39">
        <f t="shared" si="10"/>
        <v>0.3</v>
      </c>
      <c r="O39">
        <f t="shared" si="10"/>
        <v>1</v>
      </c>
      <c r="P39">
        <f t="shared" si="10"/>
        <v>0</v>
      </c>
      <c r="Q39" s="2">
        <v>0.1</v>
      </c>
      <c r="R39" s="2">
        <v>0.4</v>
      </c>
      <c r="S39" s="2">
        <v>0.3</v>
      </c>
      <c r="T39" s="2">
        <v>0.4</v>
      </c>
      <c r="U39">
        <f t="shared" si="10"/>
        <v>0.6</v>
      </c>
      <c r="V39">
        <f t="shared" si="10"/>
        <v>0</v>
      </c>
      <c r="W39">
        <f t="shared" si="10"/>
        <v>0.5</v>
      </c>
      <c r="X39" s="2">
        <v>0.8</v>
      </c>
      <c r="Y39">
        <f t="shared" si="10"/>
        <v>0.6</v>
      </c>
      <c r="Z39" s="2">
        <v>0.6</v>
      </c>
      <c r="AA39">
        <f t="shared" si="10"/>
        <v>0.65</v>
      </c>
      <c r="AB39" s="4">
        <v>0.8</v>
      </c>
      <c r="AC39">
        <f t="shared" si="10"/>
        <v>0</v>
      </c>
      <c r="AD39">
        <f t="shared" si="10"/>
        <v>0</v>
      </c>
      <c r="AE39">
        <f t="shared" si="10"/>
        <v>0</v>
      </c>
      <c r="AF39">
        <f t="shared" si="10"/>
        <v>0</v>
      </c>
      <c r="AG39">
        <f t="shared" si="10"/>
        <v>0.3</v>
      </c>
      <c r="AH39">
        <f t="shared" si="10"/>
        <v>0.4</v>
      </c>
      <c r="AI39">
        <f t="shared" si="10"/>
        <v>0.3</v>
      </c>
      <c r="AJ39" s="3">
        <f t="shared" si="10"/>
        <v>0.6</v>
      </c>
      <c r="AK39">
        <f t="shared" si="10"/>
        <v>0</v>
      </c>
      <c r="AL39">
        <f t="shared" si="10"/>
        <v>0</v>
      </c>
      <c r="AM39">
        <f t="shared" si="4"/>
        <v>11.55</v>
      </c>
      <c r="AO39">
        <f t="shared" si="5"/>
        <v>0.36851851851851847</v>
      </c>
      <c r="AP39">
        <f t="shared" si="6"/>
        <v>0.16</v>
      </c>
      <c r="AR39">
        <f t="shared" si="7"/>
        <v>0.30164553451033971</v>
      </c>
      <c r="AS39">
        <f t="shared" si="8"/>
        <v>0.22211108331943571</v>
      </c>
    </row>
    <row r="40" spans="1:45" x14ac:dyDescent="0.25">
      <c r="A40">
        <v>11</v>
      </c>
      <c r="B40">
        <f t="shared" si="3"/>
        <v>0</v>
      </c>
      <c r="C40">
        <f t="shared" si="10"/>
        <v>0</v>
      </c>
      <c r="D40">
        <f t="shared" si="10"/>
        <v>0</v>
      </c>
      <c r="E40">
        <f t="shared" si="10"/>
        <v>0</v>
      </c>
      <c r="F40">
        <f t="shared" si="10"/>
        <v>0</v>
      </c>
      <c r="G40">
        <f t="shared" si="10"/>
        <v>0</v>
      </c>
      <c r="H40">
        <f t="shared" si="10"/>
        <v>0</v>
      </c>
      <c r="I40">
        <f t="shared" si="10"/>
        <v>0</v>
      </c>
      <c r="J40">
        <f t="shared" si="10"/>
        <v>0</v>
      </c>
      <c r="K40">
        <f t="shared" si="10"/>
        <v>0</v>
      </c>
      <c r="L40">
        <f t="shared" si="10"/>
        <v>0</v>
      </c>
      <c r="M40">
        <f t="shared" si="10"/>
        <v>0</v>
      </c>
      <c r="N40">
        <f t="shared" si="10"/>
        <v>0</v>
      </c>
      <c r="O40">
        <f t="shared" si="10"/>
        <v>0</v>
      </c>
      <c r="P40">
        <f t="shared" si="10"/>
        <v>0</v>
      </c>
      <c r="Q40">
        <f t="shared" si="10"/>
        <v>0</v>
      </c>
      <c r="R40">
        <f t="shared" si="10"/>
        <v>0</v>
      </c>
      <c r="S40">
        <f t="shared" si="10"/>
        <v>0</v>
      </c>
      <c r="T40">
        <f t="shared" si="10"/>
        <v>0</v>
      </c>
      <c r="U40">
        <f t="shared" si="10"/>
        <v>0</v>
      </c>
      <c r="V40">
        <f t="shared" si="10"/>
        <v>0</v>
      </c>
      <c r="W40">
        <f t="shared" si="10"/>
        <v>0</v>
      </c>
      <c r="X40">
        <f t="shared" si="10"/>
        <v>0</v>
      </c>
      <c r="Y40">
        <f t="shared" si="10"/>
        <v>0</v>
      </c>
      <c r="Z40">
        <f t="shared" si="10"/>
        <v>0</v>
      </c>
      <c r="AA40">
        <f t="shared" si="10"/>
        <v>0</v>
      </c>
      <c r="AB40" s="3">
        <f t="shared" si="10"/>
        <v>0</v>
      </c>
      <c r="AC40">
        <f t="shared" si="10"/>
        <v>0</v>
      </c>
      <c r="AD40">
        <f t="shared" si="10"/>
        <v>0</v>
      </c>
      <c r="AE40">
        <f t="shared" si="10"/>
        <v>0</v>
      </c>
      <c r="AF40">
        <f t="shared" si="10"/>
        <v>0</v>
      </c>
      <c r="AG40">
        <f t="shared" si="10"/>
        <v>0</v>
      </c>
      <c r="AH40">
        <f t="shared" si="10"/>
        <v>0</v>
      </c>
      <c r="AI40">
        <f t="shared" si="10"/>
        <v>0</v>
      </c>
      <c r="AJ40" s="3">
        <f t="shared" si="10"/>
        <v>0</v>
      </c>
      <c r="AK40">
        <f t="shared" si="10"/>
        <v>0</v>
      </c>
      <c r="AL40">
        <f t="shared" si="10"/>
        <v>0</v>
      </c>
      <c r="AM40">
        <f t="shared" si="4"/>
        <v>0</v>
      </c>
      <c r="AO40">
        <f t="shared" si="5"/>
        <v>0</v>
      </c>
      <c r="AP40">
        <f t="shared" si="6"/>
        <v>0</v>
      </c>
      <c r="AR40">
        <f t="shared" si="7"/>
        <v>0</v>
      </c>
      <c r="AS40">
        <f t="shared" si="8"/>
        <v>0</v>
      </c>
    </row>
    <row r="41" spans="1:45" x14ac:dyDescent="0.25">
      <c r="A41">
        <v>12</v>
      </c>
      <c r="B41">
        <f t="shared" si="3"/>
        <v>0.3</v>
      </c>
      <c r="C41" s="2">
        <v>0</v>
      </c>
      <c r="D41">
        <f t="shared" si="10"/>
        <v>0</v>
      </c>
      <c r="E41">
        <f t="shared" si="10"/>
        <v>0.2</v>
      </c>
      <c r="F41">
        <f t="shared" si="10"/>
        <v>0.2</v>
      </c>
      <c r="G41">
        <f t="shared" si="10"/>
        <v>0.4</v>
      </c>
      <c r="H41">
        <f t="shared" si="10"/>
        <v>0</v>
      </c>
      <c r="I41" s="2">
        <v>0</v>
      </c>
      <c r="J41">
        <f t="shared" si="10"/>
        <v>0</v>
      </c>
      <c r="K41">
        <f t="shared" si="10"/>
        <v>0</v>
      </c>
      <c r="L41">
        <f t="shared" si="10"/>
        <v>0</v>
      </c>
      <c r="M41">
        <f t="shared" si="10"/>
        <v>0</v>
      </c>
      <c r="N41">
        <f t="shared" si="10"/>
        <v>0.3</v>
      </c>
      <c r="O41">
        <f t="shared" si="10"/>
        <v>0</v>
      </c>
      <c r="P41" s="2">
        <v>0</v>
      </c>
      <c r="Q41">
        <f t="shared" si="10"/>
        <v>0</v>
      </c>
      <c r="R41">
        <f t="shared" si="10"/>
        <v>0</v>
      </c>
      <c r="S41">
        <f t="shared" si="10"/>
        <v>0</v>
      </c>
      <c r="T41" s="2">
        <v>0</v>
      </c>
      <c r="U41" s="2">
        <v>0.2</v>
      </c>
      <c r="V41" s="2">
        <v>0.6</v>
      </c>
      <c r="W41">
        <f t="shared" si="10"/>
        <v>0</v>
      </c>
      <c r="X41">
        <f t="shared" si="10"/>
        <v>0</v>
      </c>
      <c r="Y41">
        <f t="shared" si="10"/>
        <v>0</v>
      </c>
      <c r="Z41">
        <f t="shared" si="10"/>
        <v>0</v>
      </c>
      <c r="AA41">
        <f t="shared" si="10"/>
        <v>0</v>
      </c>
      <c r="AB41" s="3">
        <f t="shared" si="10"/>
        <v>0</v>
      </c>
      <c r="AC41">
        <f t="shared" si="10"/>
        <v>0</v>
      </c>
      <c r="AD41">
        <f t="shared" si="10"/>
        <v>0.4</v>
      </c>
      <c r="AE41">
        <f t="shared" si="10"/>
        <v>0</v>
      </c>
      <c r="AF41">
        <f t="shared" si="10"/>
        <v>0</v>
      </c>
      <c r="AG41">
        <f t="shared" si="10"/>
        <v>0</v>
      </c>
      <c r="AH41">
        <f t="shared" si="10"/>
        <v>0</v>
      </c>
      <c r="AI41">
        <f t="shared" si="10"/>
        <v>0</v>
      </c>
      <c r="AJ41" s="3">
        <f t="shared" si="10"/>
        <v>0</v>
      </c>
      <c r="AK41">
        <f t="shared" si="10"/>
        <v>0</v>
      </c>
      <c r="AL41">
        <f t="shared" si="10"/>
        <v>0</v>
      </c>
      <c r="AM41">
        <f t="shared" si="4"/>
        <v>2.6</v>
      </c>
      <c r="AO41">
        <f t="shared" si="5"/>
        <v>8.1481481481481488E-2</v>
      </c>
      <c r="AP41">
        <f t="shared" si="6"/>
        <v>0.04</v>
      </c>
      <c r="AR41">
        <f t="shared" si="7"/>
        <v>0.15698367636118937</v>
      </c>
      <c r="AS41">
        <f t="shared" si="8"/>
        <v>0.12649110640673517</v>
      </c>
    </row>
    <row r="42" spans="1:45" x14ac:dyDescent="0.25">
      <c r="A42">
        <v>13</v>
      </c>
      <c r="B42">
        <f t="shared" si="3"/>
        <v>0</v>
      </c>
      <c r="C42">
        <f t="shared" si="10"/>
        <v>0</v>
      </c>
      <c r="D42">
        <f t="shared" si="10"/>
        <v>0</v>
      </c>
      <c r="E42" s="2">
        <v>0</v>
      </c>
      <c r="F42">
        <f t="shared" si="10"/>
        <v>0.1</v>
      </c>
      <c r="G42" s="2">
        <v>0.3</v>
      </c>
      <c r="H42">
        <f t="shared" si="10"/>
        <v>0</v>
      </c>
      <c r="I42">
        <f t="shared" si="10"/>
        <v>0</v>
      </c>
      <c r="J42" s="2">
        <v>0.2</v>
      </c>
      <c r="K42">
        <f t="shared" si="10"/>
        <v>0</v>
      </c>
      <c r="L42">
        <f t="shared" si="10"/>
        <v>0</v>
      </c>
      <c r="M42">
        <f t="shared" si="10"/>
        <v>0</v>
      </c>
      <c r="N42">
        <f t="shared" si="10"/>
        <v>0</v>
      </c>
      <c r="O42">
        <f t="shared" si="10"/>
        <v>0</v>
      </c>
      <c r="P42">
        <f t="shared" si="10"/>
        <v>0</v>
      </c>
      <c r="Q42">
        <f t="shared" si="10"/>
        <v>0</v>
      </c>
      <c r="R42">
        <f t="shared" si="10"/>
        <v>0</v>
      </c>
      <c r="S42">
        <f t="shared" si="10"/>
        <v>0</v>
      </c>
      <c r="T42">
        <f t="shared" si="10"/>
        <v>0</v>
      </c>
      <c r="U42">
        <f t="shared" si="10"/>
        <v>0</v>
      </c>
      <c r="V42">
        <f t="shared" si="10"/>
        <v>0</v>
      </c>
      <c r="W42">
        <f t="shared" si="10"/>
        <v>0</v>
      </c>
      <c r="X42">
        <f t="shared" si="10"/>
        <v>0</v>
      </c>
      <c r="Y42">
        <f t="shared" si="10"/>
        <v>0</v>
      </c>
      <c r="Z42">
        <f t="shared" si="10"/>
        <v>0</v>
      </c>
      <c r="AA42">
        <f t="shared" si="10"/>
        <v>0</v>
      </c>
      <c r="AB42" s="3">
        <f t="shared" si="10"/>
        <v>0</v>
      </c>
      <c r="AC42">
        <f t="shared" si="10"/>
        <v>0</v>
      </c>
      <c r="AD42">
        <f t="shared" si="10"/>
        <v>0</v>
      </c>
      <c r="AE42">
        <f t="shared" si="10"/>
        <v>0</v>
      </c>
      <c r="AF42">
        <f t="shared" si="10"/>
        <v>0</v>
      </c>
      <c r="AG42">
        <f t="shared" si="10"/>
        <v>0</v>
      </c>
      <c r="AH42">
        <f t="shared" si="10"/>
        <v>0</v>
      </c>
      <c r="AI42">
        <f t="shared" si="10"/>
        <v>0</v>
      </c>
      <c r="AJ42" s="3">
        <f t="shared" si="10"/>
        <v>0</v>
      </c>
      <c r="AK42">
        <f t="shared" si="10"/>
        <v>0</v>
      </c>
      <c r="AL42">
        <f t="shared" si="10"/>
        <v>0</v>
      </c>
      <c r="AM42">
        <f t="shared" si="4"/>
        <v>0.60000000000000009</v>
      </c>
      <c r="AO42">
        <f t="shared" si="5"/>
        <v>2.2222222222222227E-2</v>
      </c>
      <c r="AP42">
        <f t="shared" si="6"/>
        <v>0</v>
      </c>
      <c r="AR42">
        <f t="shared" si="7"/>
        <v>6.9798244045211275E-2</v>
      </c>
      <c r="AS42">
        <f t="shared" si="8"/>
        <v>0</v>
      </c>
    </row>
    <row r="43" spans="1:45" x14ac:dyDescent="0.25">
      <c r="A43">
        <v>14</v>
      </c>
      <c r="B43">
        <f t="shared" si="3"/>
        <v>0</v>
      </c>
      <c r="C43">
        <f t="shared" si="10"/>
        <v>0</v>
      </c>
      <c r="D43">
        <f t="shared" si="10"/>
        <v>0</v>
      </c>
      <c r="E43">
        <f t="shared" si="10"/>
        <v>0</v>
      </c>
      <c r="F43">
        <f t="shared" si="10"/>
        <v>0</v>
      </c>
      <c r="G43">
        <f t="shared" si="10"/>
        <v>0</v>
      </c>
      <c r="H43">
        <f t="shared" si="10"/>
        <v>0</v>
      </c>
      <c r="I43">
        <f t="shared" si="10"/>
        <v>0</v>
      </c>
      <c r="J43">
        <f t="shared" si="10"/>
        <v>0</v>
      </c>
      <c r="K43">
        <f t="shared" si="10"/>
        <v>0</v>
      </c>
      <c r="L43">
        <f t="shared" si="10"/>
        <v>0</v>
      </c>
      <c r="M43">
        <f t="shared" si="10"/>
        <v>0</v>
      </c>
      <c r="N43">
        <f t="shared" si="10"/>
        <v>0</v>
      </c>
      <c r="O43">
        <f t="shared" si="10"/>
        <v>0</v>
      </c>
      <c r="P43">
        <f t="shared" si="10"/>
        <v>0</v>
      </c>
      <c r="Q43">
        <f t="shared" si="10"/>
        <v>0</v>
      </c>
      <c r="R43">
        <f t="shared" si="10"/>
        <v>0</v>
      </c>
      <c r="S43">
        <f t="shared" si="10"/>
        <v>0</v>
      </c>
      <c r="T43">
        <f t="shared" si="10"/>
        <v>0</v>
      </c>
      <c r="U43">
        <f t="shared" si="10"/>
        <v>0</v>
      </c>
      <c r="V43">
        <f t="shared" si="10"/>
        <v>0</v>
      </c>
      <c r="W43">
        <f t="shared" si="10"/>
        <v>0</v>
      </c>
      <c r="X43">
        <f t="shared" si="10"/>
        <v>0</v>
      </c>
      <c r="Y43">
        <f t="shared" si="10"/>
        <v>0</v>
      </c>
      <c r="Z43">
        <f t="shared" si="10"/>
        <v>0</v>
      </c>
      <c r="AA43">
        <f t="shared" si="10"/>
        <v>0</v>
      </c>
      <c r="AB43" s="3">
        <f t="shared" si="10"/>
        <v>0</v>
      </c>
      <c r="AC43">
        <f t="shared" si="10"/>
        <v>0</v>
      </c>
      <c r="AD43">
        <f t="shared" si="10"/>
        <v>0</v>
      </c>
      <c r="AE43">
        <f t="shared" si="10"/>
        <v>0</v>
      </c>
      <c r="AF43">
        <f t="shared" si="10"/>
        <v>0</v>
      </c>
      <c r="AG43">
        <f t="shared" si="10"/>
        <v>0</v>
      </c>
      <c r="AH43">
        <f t="shared" si="10"/>
        <v>0</v>
      </c>
      <c r="AI43">
        <f t="shared" si="10"/>
        <v>0</v>
      </c>
      <c r="AJ43" s="3">
        <f t="shared" si="10"/>
        <v>0</v>
      </c>
      <c r="AK43">
        <f t="shared" si="10"/>
        <v>0</v>
      </c>
      <c r="AL43">
        <f t="shared" si="10"/>
        <v>0</v>
      </c>
      <c r="AM43">
        <f t="shared" si="4"/>
        <v>0</v>
      </c>
      <c r="AO43">
        <f t="shared" si="5"/>
        <v>0</v>
      </c>
      <c r="AP43">
        <f t="shared" si="6"/>
        <v>0</v>
      </c>
      <c r="AR43">
        <f t="shared" si="7"/>
        <v>0</v>
      </c>
      <c r="AS43">
        <f t="shared" si="8"/>
        <v>0</v>
      </c>
    </row>
    <row r="44" spans="1:45" x14ac:dyDescent="0.25">
      <c r="A44">
        <v>15</v>
      </c>
      <c r="B44">
        <f t="shared" si="3"/>
        <v>0</v>
      </c>
      <c r="C44">
        <f t="shared" ref="C44:AL46" si="11">C17</f>
        <v>0</v>
      </c>
      <c r="D44">
        <f t="shared" si="11"/>
        <v>0</v>
      </c>
      <c r="E44">
        <f t="shared" si="11"/>
        <v>0</v>
      </c>
      <c r="F44">
        <f t="shared" si="11"/>
        <v>0</v>
      </c>
      <c r="G44">
        <f t="shared" si="11"/>
        <v>0</v>
      </c>
      <c r="H44">
        <f t="shared" si="11"/>
        <v>0</v>
      </c>
      <c r="I44">
        <f t="shared" si="11"/>
        <v>0.2</v>
      </c>
      <c r="J44">
        <f t="shared" si="11"/>
        <v>0</v>
      </c>
      <c r="K44">
        <f t="shared" si="11"/>
        <v>0</v>
      </c>
      <c r="L44">
        <f t="shared" si="11"/>
        <v>0</v>
      </c>
      <c r="M44">
        <f t="shared" si="11"/>
        <v>0</v>
      </c>
      <c r="N44">
        <f t="shared" si="11"/>
        <v>0</v>
      </c>
      <c r="O44">
        <f t="shared" si="11"/>
        <v>0</v>
      </c>
      <c r="P44">
        <f t="shared" si="11"/>
        <v>0</v>
      </c>
      <c r="Q44">
        <f t="shared" si="11"/>
        <v>0</v>
      </c>
      <c r="R44">
        <f t="shared" si="11"/>
        <v>0</v>
      </c>
      <c r="S44">
        <f t="shared" si="11"/>
        <v>0</v>
      </c>
      <c r="T44">
        <f t="shared" si="11"/>
        <v>0</v>
      </c>
      <c r="U44">
        <f t="shared" si="11"/>
        <v>0</v>
      </c>
      <c r="V44">
        <f t="shared" si="11"/>
        <v>0</v>
      </c>
      <c r="W44">
        <f t="shared" si="11"/>
        <v>0</v>
      </c>
      <c r="X44">
        <f t="shared" si="11"/>
        <v>0</v>
      </c>
      <c r="Y44">
        <f t="shared" si="11"/>
        <v>0</v>
      </c>
      <c r="Z44">
        <f t="shared" si="11"/>
        <v>0</v>
      </c>
      <c r="AA44">
        <f t="shared" si="11"/>
        <v>0</v>
      </c>
      <c r="AB44" s="3">
        <f t="shared" si="11"/>
        <v>0</v>
      </c>
      <c r="AC44">
        <f t="shared" si="11"/>
        <v>0</v>
      </c>
      <c r="AD44">
        <f t="shared" si="11"/>
        <v>0</v>
      </c>
      <c r="AE44">
        <f t="shared" si="11"/>
        <v>0</v>
      </c>
      <c r="AF44">
        <f t="shared" si="11"/>
        <v>0</v>
      </c>
      <c r="AG44">
        <f t="shared" si="11"/>
        <v>0</v>
      </c>
      <c r="AH44">
        <f t="shared" si="11"/>
        <v>0</v>
      </c>
      <c r="AI44">
        <f t="shared" si="11"/>
        <v>0</v>
      </c>
      <c r="AJ44" s="3">
        <f t="shared" si="11"/>
        <v>0</v>
      </c>
      <c r="AK44">
        <f t="shared" si="11"/>
        <v>0</v>
      </c>
      <c r="AL44">
        <f t="shared" si="11"/>
        <v>0</v>
      </c>
      <c r="AM44">
        <f t="shared" si="4"/>
        <v>0.2</v>
      </c>
      <c r="AO44">
        <f t="shared" si="5"/>
        <v>7.4074074074074077E-3</v>
      </c>
      <c r="AP44">
        <f t="shared" si="6"/>
        <v>0</v>
      </c>
      <c r="AR44">
        <f t="shared" si="7"/>
        <v>3.8490017945975057E-2</v>
      </c>
      <c r="AS44">
        <f t="shared" si="8"/>
        <v>0</v>
      </c>
    </row>
    <row r="45" spans="1:45" x14ac:dyDescent="0.25">
      <c r="A45">
        <v>16</v>
      </c>
      <c r="B45">
        <f t="shared" si="3"/>
        <v>0</v>
      </c>
      <c r="C45">
        <f t="shared" si="11"/>
        <v>0.2</v>
      </c>
      <c r="D45" s="2">
        <v>0.4</v>
      </c>
      <c r="E45">
        <f t="shared" si="11"/>
        <v>0</v>
      </c>
      <c r="F45">
        <f t="shared" si="11"/>
        <v>0</v>
      </c>
      <c r="G45">
        <f t="shared" si="11"/>
        <v>0</v>
      </c>
      <c r="H45">
        <f t="shared" si="11"/>
        <v>0</v>
      </c>
      <c r="I45">
        <f t="shared" si="11"/>
        <v>0</v>
      </c>
      <c r="J45">
        <f t="shared" si="11"/>
        <v>0</v>
      </c>
      <c r="K45">
        <f t="shared" si="11"/>
        <v>0</v>
      </c>
      <c r="L45">
        <f t="shared" si="11"/>
        <v>0</v>
      </c>
      <c r="M45">
        <f t="shared" si="11"/>
        <v>0</v>
      </c>
      <c r="N45">
        <f t="shared" si="11"/>
        <v>0</v>
      </c>
      <c r="O45" s="2">
        <v>0.6</v>
      </c>
      <c r="P45">
        <f t="shared" si="11"/>
        <v>0</v>
      </c>
      <c r="Q45">
        <f t="shared" si="11"/>
        <v>0</v>
      </c>
      <c r="R45">
        <f t="shared" si="11"/>
        <v>0</v>
      </c>
      <c r="S45" s="2">
        <v>0.4</v>
      </c>
      <c r="T45">
        <f t="shared" si="11"/>
        <v>0</v>
      </c>
      <c r="U45">
        <f t="shared" si="11"/>
        <v>0</v>
      </c>
      <c r="V45">
        <f t="shared" si="11"/>
        <v>0</v>
      </c>
      <c r="W45">
        <f t="shared" si="11"/>
        <v>0</v>
      </c>
      <c r="X45">
        <f t="shared" si="11"/>
        <v>0</v>
      </c>
      <c r="Y45">
        <f t="shared" si="11"/>
        <v>0</v>
      </c>
      <c r="Z45">
        <f t="shared" si="11"/>
        <v>0</v>
      </c>
      <c r="AA45">
        <f t="shared" si="11"/>
        <v>0</v>
      </c>
      <c r="AB45" s="3">
        <f t="shared" si="11"/>
        <v>0</v>
      </c>
      <c r="AC45">
        <f t="shared" si="11"/>
        <v>0</v>
      </c>
      <c r="AD45">
        <f t="shared" si="11"/>
        <v>0</v>
      </c>
      <c r="AE45">
        <f t="shared" si="11"/>
        <v>0</v>
      </c>
      <c r="AF45">
        <f t="shared" si="11"/>
        <v>0</v>
      </c>
      <c r="AG45">
        <f t="shared" si="11"/>
        <v>0</v>
      </c>
      <c r="AH45">
        <f t="shared" si="11"/>
        <v>0</v>
      </c>
      <c r="AI45">
        <f t="shared" si="11"/>
        <v>0</v>
      </c>
      <c r="AJ45" s="3">
        <f t="shared" si="11"/>
        <v>0</v>
      </c>
      <c r="AK45">
        <f t="shared" si="11"/>
        <v>0</v>
      </c>
      <c r="AL45">
        <f t="shared" si="11"/>
        <v>0</v>
      </c>
      <c r="AM45">
        <f t="shared" si="4"/>
        <v>1.6</v>
      </c>
      <c r="AO45">
        <f t="shared" si="5"/>
        <v>5.9259259259259262E-2</v>
      </c>
      <c r="AP45">
        <f t="shared" si="6"/>
        <v>0</v>
      </c>
      <c r="AR45">
        <f t="shared" si="7"/>
        <v>0.15506638593062022</v>
      </c>
      <c r="AS45">
        <f t="shared" si="8"/>
        <v>0</v>
      </c>
    </row>
    <row r="46" spans="1:45" x14ac:dyDescent="0.25">
      <c r="A46">
        <v>17</v>
      </c>
      <c r="B46" s="2">
        <v>0.5</v>
      </c>
      <c r="C46">
        <f t="shared" si="11"/>
        <v>0.1</v>
      </c>
      <c r="D46" s="2">
        <v>0.5</v>
      </c>
      <c r="E46">
        <f t="shared" si="11"/>
        <v>0</v>
      </c>
      <c r="F46">
        <f t="shared" si="11"/>
        <v>0.1</v>
      </c>
      <c r="G46">
        <f t="shared" si="11"/>
        <v>0.4</v>
      </c>
      <c r="H46">
        <f t="shared" si="11"/>
        <v>0</v>
      </c>
      <c r="I46">
        <f t="shared" si="11"/>
        <v>0</v>
      </c>
      <c r="J46">
        <f t="shared" si="11"/>
        <v>0.2</v>
      </c>
      <c r="K46">
        <f t="shared" si="11"/>
        <v>0.2</v>
      </c>
      <c r="L46">
        <f t="shared" si="11"/>
        <v>0</v>
      </c>
      <c r="M46">
        <f t="shared" si="11"/>
        <v>0</v>
      </c>
      <c r="N46">
        <f t="shared" si="11"/>
        <v>0</v>
      </c>
      <c r="O46">
        <f t="shared" si="11"/>
        <v>0</v>
      </c>
      <c r="P46">
        <f t="shared" si="11"/>
        <v>0.4</v>
      </c>
      <c r="Q46">
        <f t="shared" si="11"/>
        <v>0</v>
      </c>
      <c r="R46">
        <f t="shared" si="11"/>
        <v>0.3</v>
      </c>
      <c r="S46">
        <f t="shared" si="11"/>
        <v>0.4</v>
      </c>
      <c r="T46">
        <f t="shared" si="11"/>
        <v>0.4</v>
      </c>
      <c r="U46">
        <f t="shared" si="11"/>
        <v>0.5</v>
      </c>
      <c r="V46" s="2">
        <v>0.6</v>
      </c>
      <c r="W46" s="2">
        <v>0.6</v>
      </c>
      <c r="X46">
        <f t="shared" si="11"/>
        <v>0.7</v>
      </c>
      <c r="Y46">
        <f t="shared" si="11"/>
        <v>0.6</v>
      </c>
      <c r="Z46" s="2">
        <v>0.6</v>
      </c>
      <c r="AA46">
        <f t="shared" si="11"/>
        <v>0.6</v>
      </c>
      <c r="AB46" s="3">
        <f t="shared" si="11"/>
        <v>0.6</v>
      </c>
      <c r="AC46">
        <f t="shared" si="11"/>
        <v>0</v>
      </c>
      <c r="AD46">
        <f t="shared" si="11"/>
        <v>0</v>
      </c>
      <c r="AE46">
        <f t="shared" si="11"/>
        <v>0</v>
      </c>
      <c r="AF46">
        <f t="shared" si="11"/>
        <v>0</v>
      </c>
      <c r="AG46">
        <f t="shared" si="11"/>
        <v>0</v>
      </c>
      <c r="AH46">
        <f t="shared" si="11"/>
        <v>0.3</v>
      </c>
      <c r="AI46">
        <f t="shared" si="11"/>
        <v>0</v>
      </c>
      <c r="AJ46" s="3">
        <f t="shared" si="11"/>
        <v>0.5</v>
      </c>
      <c r="AK46">
        <f t="shared" si="11"/>
        <v>0.5</v>
      </c>
      <c r="AL46">
        <f t="shared" si="11"/>
        <v>0.5</v>
      </c>
      <c r="AM46">
        <f t="shared" si="4"/>
        <v>10.1</v>
      </c>
      <c r="AO46">
        <f t="shared" si="5"/>
        <v>0.30740740740740735</v>
      </c>
      <c r="AP46">
        <f t="shared" si="6"/>
        <v>0.18</v>
      </c>
      <c r="AR46">
        <f t="shared" si="7"/>
        <v>0.25408345982846775</v>
      </c>
      <c r="AS46">
        <f t="shared" si="8"/>
        <v>0.23944379994757295</v>
      </c>
    </row>
    <row r="48" spans="1:45" x14ac:dyDescent="0.25">
      <c r="B48">
        <f>SUM(B30:B46)</f>
        <v>3.9000000000000004</v>
      </c>
      <c r="C48">
        <f t="shared" ref="C48:AL48" si="12">SUM(C30:C46)</f>
        <v>2.1</v>
      </c>
      <c r="D48">
        <f t="shared" si="12"/>
        <v>2.7</v>
      </c>
      <c r="E48">
        <f t="shared" si="12"/>
        <v>2.0000000000000004</v>
      </c>
      <c r="F48">
        <f t="shared" si="12"/>
        <v>2</v>
      </c>
      <c r="G48">
        <f t="shared" si="12"/>
        <v>4</v>
      </c>
      <c r="H48">
        <f t="shared" si="12"/>
        <v>1.3000000000000003</v>
      </c>
      <c r="I48">
        <f t="shared" si="12"/>
        <v>2.1</v>
      </c>
      <c r="J48">
        <f t="shared" si="12"/>
        <v>2.6000000000000005</v>
      </c>
      <c r="K48">
        <f t="shared" si="12"/>
        <v>1.9</v>
      </c>
      <c r="L48">
        <f t="shared" si="12"/>
        <v>1.8</v>
      </c>
      <c r="M48">
        <f t="shared" si="12"/>
        <v>1.5999999999999999</v>
      </c>
      <c r="N48">
        <f t="shared" si="12"/>
        <v>2.2000000000000002</v>
      </c>
      <c r="O48">
        <f t="shared" si="12"/>
        <v>3.5000000000000004</v>
      </c>
      <c r="P48">
        <f t="shared" si="12"/>
        <v>2.8</v>
      </c>
      <c r="Q48">
        <f t="shared" si="12"/>
        <v>1.5000000000000002</v>
      </c>
      <c r="R48">
        <f t="shared" si="12"/>
        <v>2</v>
      </c>
      <c r="S48">
        <f t="shared" si="12"/>
        <v>3.0999999999999996</v>
      </c>
      <c r="T48">
        <f t="shared" si="12"/>
        <v>3.0999999999999996</v>
      </c>
      <c r="U48">
        <f t="shared" si="12"/>
        <v>3.9000000000000004</v>
      </c>
      <c r="V48">
        <f t="shared" si="12"/>
        <v>3.9</v>
      </c>
      <c r="W48">
        <f t="shared" si="12"/>
        <v>3.5</v>
      </c>
      <c r="X48">
        <f t="shared" si="12"/>
        <v>4.2</v>
      </c>
      <c r="Y48">
        <f t="shared" si="12"/>
        <v>3.3000000000000003</v>
      </c>
      <c r="Z48">
        <f t="shared" si="12"/>
        <v>3.1</v>
      </c>
      <c r="AA48">
        <f t="shared" si="12"/>
        <v>3.95</v>
      </c>
      <c r="AB48" s="3">
        <f t="shared" si="12"/>
        <v>4.8</v>
      </c>
      <c r="AC48">
        <f t="shared" si="12"/>
        <v>2.2999999999999998</v>
      </c>
      <c r="AD48">
        <f t="shared" si="12"/>
        <v>2.2000000000000002</v>
      </c>
      <c r="AE48">
        <f t="shared" si="12"/>
        <v>2</v>
      </c>
      <c r="AF48">
        <f t="shared" si="12"/>
        <v>2.6</v>
      </c>
      <c r="AG48">
        <f t="shared" si="12"/>
        <v>2.5999999999999996</v>
      </c>
      <c r="AH48">
        <f t="shared" si="12"/>
        <v>2.2999999999999998</v>
      </c>
      <c r="AI48">
        <f t="shared" si="12"/>
        <v>2</v>
      </c>
      <c r="AJ48" s="3">
        <f t="shared" si="12"/>
        <v>1.9</v>
      </c>
      <c r="AK48">
        <f t="shared" si="12"/>
        <v>2.2000000000000002</v>
      </c>
      <c r="AL48">
        <f t="shared" si="12"/>
        <v>2.2000000000000002</v>
      </c>
    </row>
  </sheetData>
  <mergeCells count="2">
    <mergeCell ref="B1:AB1"/>
    <mergeCell ref="AC1:AL1"/>
  </mergeCells>
  <conditionalFormatting sqref="B21:AL2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AL4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:AM1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0:AM4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8"/>
  <sheetViews>
    <sheetView topLeftCell="A16" workbookViewId="0">
      <pane xSplit="1" topLeftCell="B1" activePane="topRight" state="frozen"/>
      <selection pane="topRight" activeCell="AT52" sqref="AT52:AT68"/>
    </sheetView>
  </sheetViews>
  <sheetFormatPr defaultRowHeight="15" x14ac:dyDescent="0.25"/>
  <cols>
    <col min="11" max="11" width="9.140625" style="3"/>
    <col min="17" max="17" width="9.140625" style="3"/>
    <col min="23" max="23" width="9.140625" style="3"/>
    <col min="29" max="29" width="9.140625" style="3"/>
  </cols>
  <sheetData>
    <row r="1" spans="1:44" x14ac:dyDescent="0.25">
      <c r="B1" s="21" t="s">
        <v>198</v>
      </c>
      <c r="C1" s="21"/>
      <c r="D1" s="21"/>
      <c r="E1" s="21"/>
      <c r="F1" s="21"/>
      <c r="G1" s="21"/>
      <c r="H1" s="21"/>
      <c r="I1" s="21"/>
      <c r="J1" s="21"/>
      <c r="K1" s="22"/>
      <c r="L1" s="23" t="s">
        <v>199</v>
      </c>
      <c r="M1" s="21"/>
      <c r="N1" s="21"/>
      <c r="O1" s="21"/>
      <c r="P1" s="21"/>
      <c r="Q1" s="22"/>
      <c r="R1" s="23" t="s">
        <v>200</v>
      </c>
      <c r="S1" s="21"/>
      <c r="T1" s="21"/>
      <c r="U1" s="21"/>
      <c r="V1" s="21"/>
      <c r="W1" s="22"/>
      <c r="X1" s="23" t="s">
        <v>201</v>
      </c>
      <c r="Y1" s="21"/>
      <c r="Z1" s="21"/>
      <c r="AA1" s="21"/>
      <c r="AB1" s="21"/>
      <c r="AC1" s="22"/>
      <c r="AD1" s="23" t="s">
        <v>202</v>
      </c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4" x14ac:dyDescent="0.25">
      <c r="A2" t="s">
        <v>7</v>
      </c>
      <c r="B2" t="s">
        <v>89</v>
      </c>
      <c r="C2" t="s">
        <v>203</v>
      </c>
      <c r="D2" t="s">
        <v>204</v>
      </c>
      <c r="E2" t="s">
        <v>90</v>
      </c>
      <c r="F2" t="s">
        <v>91</v>
      </c>
      <c r="G2" t="s">
        <v>205</v>
      </c>
      <c r="H2" t="s">
        <v>206</v>
      </c>
      <c r="I2" t="s">
        <v>207</v>
      </c>
      <c r="J2" t="s">
        <v>208</v>
      </c>
      <c r="K2" s="3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s="3" t="s">
        <v>215</v>
      </c>
      <c r="R2" t="s">
        <v>216</v>
      </c>
      <c r="S2" t="s">
        <v>217</v>
      </c>
      <c r="T2" t="s">
        <v>218</v>
      </c>
      <c r="U2" t="s">
        <v>219</v>
      </c>
      <c r="V2" t="s">
        <v>220</v>
      </c>
      <c r="W2" s="3" t="s">
        <v>221</v>
      </c>
      <c r="X2" t="s">
        <v>222</v>
      </c>
      <c r="Y2" t="s">
        <v>223</v>
      </c>
      <c r="Z2" t="s">
        <v>224</v>
      </c>
      <c r="AA2" t="s">
        <v>225</v>
      </c>
      <c r="AB2" t="s">
        <v>226</v>
      </c>
      <c r="AC2" s="3" t="s">
        <v>227</v>
      </c>
      <c r="AD2" t="s">
        <v>228</v>
      </c>
      <c r="AE2" t="s">
        <v>229</v>
      </c>
      <c r="AF2" t="s">
        <v>230</v>
      </c>
      <c r="AG2" t="s">
        <v>231</v>
      </c>
      <c r="AH2" t="s">
        <v>232</v>
      </c>
      <c r="AI2" t="s">
        <v>233</v>
      </c>
      <c r="AJ2" t="s">
        <v>234</v>
      </c>
      <c r="AK2" t="s">
        <v>235</v>
      </c>
      <c r="AL2" t="s">
        <v>189</v>
      </c>
      <c r="AM2" t="s">
        <v>236</v>
      </c>
      <c r="AN2" t="s">
        <v>237</v>
      </c>
      <c r="AO2" t="s">
        <v>238</v>
      </c>
      <c r="AP2" t="s">
        <v>239</v>
      </c>
      <c r="AQ2" t="s">
        <v>240</v>
      </c>
    </row>
    <row r="3" spans="1:44" x14ac:dyDescent="0.25">
      <c r="A3">
        <v>1</v>
      </c>
      <c r="D3">
        <v>0.4</v>
      </c>
      <c r="AA3">
        <v>0.6</v>
      </c>
      <c r="AC3" s="3">
        <v>0.6</v>
      </c>
      <c r="AR3">
        <f t="shared" ref="AR3:AR19" si="0">SUM(B3:AQ3)</f>
        <v>1.6</v>
      </c>
    </row>
    <row r="4" spans="1:44" x14ac:dyDescent="0.25">
      <c r="A4">
        <v>2</v>
      </c>
      <c r="AR4">
        <f t="shared" si="0"/>
        <v>0</v>
      </c>
    </row>
    <row r="5" spans="1:44" x14ac:dyDescent="0.25">
      <c r="A5">
        <v>3</v>
      </c>
      <c r="AC5" s="3">
        <v>0.5</v>
      </c>
      <c r="AK5">
        <v>0.7</v>
      </c>
      <c r="AP5">
        <v>0.5</v>
      </c>
      <c r="AQ5">
        <v>0.7</v>
      </c>
      <c r="AR5">
        <f t="shared" si="0"/>
        <v>2.4</v>
      </c>
    </row>
    <row r="6" spans="1:44" x14ac:dyDescent="0.25">
      <c r="A6">
        <v>4</v>
      </c>
      <c r="B6">
        <v>0.3</v>
      </c>
      <c r="C6">
        <v>0.5</v>
      </c>
      <c r="D6">
        <v>0.2</v>
      </c>
      <c r="E6">
        <v>0.7</v>
      </c>
      <c r="F6">
        <v>0.2</v>
      </c>
      <c r="G6">
        <v>0.3</v>
      </c>
      <c r="H6">
        <v>0.6</v>
      </c>
      <c r="I6">
        <v>0.5</v>
      </c>
      <c r="J6">
        <v>0.6</v>
      </c>
      <c r="Y6">
        <v>0.5</v>
      </c>
      <c r="AC6" s="3">
        <v>0.4</v>
      </c>
      <c r="AD6">
        <v>0.8</v>
      </c>
      <c r="AE6">
        <v>0.9</v>
      </c>
      <c r="AF6">
        <v>0.7</v>
      </c>
      <c r="AG6">
        <v>0.7</v>
      </c>
      <c r="AH6">
        <v>0.5</v>
      </c>
      <c r="AI6">
        <v>0.6</v>
      </c>
      <c r="AJ6">
        <v>0.5</v>
      </c>
      <c r="AK6">
        <v>0.4</v>
      </c>
      <c r="AO6">
        <v>0.2</v>
      </c>
      <c r="AR6">
        <f t="shared" si="0"/>
        <v>10.100000000000001</v>
      </c>
    </row>
    <row r="7" spans="1:44" x14ac:dyDescent="0.25">
      <c r="A7">
        <v>5</v>
      </c>
      <c r="C7">
        <v>0.2</v>
      </c>
      <c r="E7">
        <v>0.3</v>
      </c>
      <c r="Y7">
        <v>0.3</v>
      </c>
      <c r="AB7">
        <v>0.4</v>
      </c>
      <c r="AC7" s="3">
        <v>0.3</v>
      </c>
      <c r="AR7">
        <f t="shared" si="0"/>
        <v>1.5000000000000002</v>
      </c>
    </row>
    <row r="8" spans="1:44" x14ac:dyDescent="0.25">
      <c r="A8">
        <v>6</v>
      </c>
      <c r="X8">
        <v>0.3</v>
      </c>
      <c r="AQ8">
        <v>0.3</v>
      </c>
      <c r="AR8">
        <f t="shared" si="0"/>
        <v>0.6</v>
      </c>
    </row>
    <row r="9" spans="1:44" x14ac:dyDescent="0.25">
      <c r="A9">
        <v>7</v>
      </c>
      <c r="X9">
        <v>0.4</v>
      </c>
      <c r="AQ9">
        <v>0.1</v>
      </c>
      <c r="AR9">
        <f t="shared" si="0"/>
        <v>0.5</v>
      </c>
    </row>
    <row r="10" spans="1:44" x14ac:dyDescent="0.25">
      <c r="A10">
        <v>8</v>
      </c>
      <c r="B10">
        <v>0.6</v>
      </c>
      <c r="C10">
        <v>0.4</v>
      </c>
      <c r="D10">
        <v>0.3</v>
      </c>
      <c r="E10">
        <v>1</v>
      </c>
      <c r="F10">
        <v>0.3</v>
      </c>
      <c r="G10">
        <v>0.2</v>
      </c>
      <c r="H10">
        <v>0.7</v>
      </c>
      <c r="I10">
        <v>0.6</v>
      </c>
      <c r="J10">
        <v>0.7</v>
      </c>
      <c r="K10" s="3">
        <v>0.7</v>
      </c>
      <c r="L10">
        <v>0.6</v>
      </c>
      <c r="M10">
        <v>0.6</v>
      </c>
      <c r="N10">
        <v>0.6</v>
      </c>
      <c r="O10">
        <v>0.7</v>
      </c>
      <c r="P10">
        <v>0.6</v>
      </c>
      <c r="Q10" s="3">
        <v>0.5</v>
      </c>
      <c r="R10">
        <v>0.5</v>
      </c>
      <c r="S10">
        <v>0.7</v>
      </c>
      <c r="T10">
        <v>0.7</v>
      </c>
      <c r="U10">
        <v>0.6</v>
      </c>
      <c r="V10">
        <v>0.7</v>
      </c>
      <c r="W10" s="3">
        <v>0.6</v>
      </c>
      <c r="Y10">
        <v>0.7</v>
      </c>
      <c r="Z10">
        <v>0.6</v>
      </c>
      <c r="AA10">
        <v>0.7</v>
      </c>
      <c r="AB10">
        <v>0.7</v>
      </c>
      <c r="AD10">
        <v>0.4</v>
      </c>
      <c r="AF10">
        <v>0.6</v>
      </c>
      <c r="AG10">
        <v>0.6</v>
      </c>
      <c r="AH10">
        <v>0.3</v>
      </c>
      <c r="AI10">
        <v>0.7</v>
      </c>
      <c r="AJ10">
        <v>0.7</v>
      </c>
      <c r="AL10">
        <v>0.7</v>
      </c>
      <c r="AO10">
        <v>0.3</v>
      </c>
      <c r="AR10">
        <f t="shared" si="0"/>
        <v>19.899999999999995</v>
      </c>
    </row>
    <row r="11" spans="1:44" x14ac:dyDescent="0.25">
      <c r="A11">
        <v>9</v>
      </c>
      <c r="E11">
        <v>0.5</v>
      </c>
      <c r="F11">
        <v>0.3</v>
      </c>
      <c r="G11">
        <v>0.3</v>
      </c>
      <c r="K11" s="3">
        <v>0.6</v>
      </c>
      <c r="M11">
        <v>0.4</v>
      </c>
      <c r="O11">
        <v>0.3</v>
      </c>
      <c r="P11">
        <v>0.3</v>
      </c>
      <c r="Q11" s="3">
        <v>0.3</v>
      </c>
      <c r="R11">
        <v>0.3</v>
      </c>
      <c r="S11">
        <v>0.3</v>
      </c>
      <c r="T11">
        <v>0.4</v>
      </c>
      <c r="U11">
        <v>0.3</v>
      </c>
      <c r="V11">
        <v>0.3</v>
      </c>
      <c r="Z11">
        <v>0.5</v>
      </c>
      <c r="AD11">
        <v>0.3</v>
      </c>
      <c r="AI11">
        <v>0.3</v>
      </c>
      <c r="AJ11">
        <v>0.2</v>
      </c>
      <c r="AL11">
        <v>0.4</v>
      </c>
      <c r="AO11">
        <v>0.6</v>
      </c>
      <c r="AR11">
        <f t="shared" si="0"/>
        <v>6.8999999999999986</v>
      </c>
    </row>
    <row r="12" spans="1:44" x14ac:dyDescent="0.25">
      <c r="A12">
        <v>10</v>
      </c>
      <c r="B12">
        <v>0.4</v>
      </c>
      <c r="C12">
        <v>0.6</v>
      </c>
      <c r="D12">
        <v>0.1</v>
      </c>
      <c r="E12">
        <v>0.3</v>
      </c>
      <c r="H12">
        <v>0.3</v>
      </c>
      <c r="I12">
        <v>0.3</v>
      </c>
      <c r="J12">
        <v>0.3</v>
      </c>
      <c r="K12" s="3">
        <v>0.3</v>
      </c>
      <c r="L12">
        <v>0.3</v>
      </c>
      <c r="N12">
        <v>0.4</v>
      </c>
      <c r="W12" s="3">
        <v>0.2</v>
      </c>
      <c r="Y12">
        <v>0.4</v>
      </c>
      <c r="AA12">
        <v>0.5</v>
      </c>
      <c r="AB12">
        <v>0.6</v>
      </c>
      <c r="AC12" s="3">
        <v>0.7</v>
      </c>
      <c r="AE12">
        <v>0.3</v>
      </c>
      <c r="AF12">
        <v>0.3</v>
      </c>
      <c r="AG12">
        <v>0.4</v>
      </c>
      <c r="AH12">
        <v>0.7</v>
      </c>
      <c r="AJ12">
        <v>0.3</v>
      </c>
      <c r="AK12">
        <v>0.3</v>
      </c>
      <c r="AM12">
        <v>0.3</v>
      </c>
      <c r="AN12">
        <v>0.7</v>
      </c>
      <c r="AR12">
        <f t="shared" si="0"/>
        <v>8.9999999999999982</v>
      </c>
    </row>
    <row r="13" spans="1:44" x14ac:dyDescent="0.25">
      <c r="A13">
        <v>11</v>
      </c>
      <c r="X13">
        <v>0.5</v>
      </c>
      <c r="AA13">
        <v>0.4</v>
      </c>
      <c r="AN13">
        <v>0.4</v>
      </c>
      <c r="AP13">
        <v>0.4</v>
      </c>
      <c r="AQ13">
        <v>0.1</v>
      </c>
      <c r="AR13">
        <f t="shared" si="0"/>
        <v>1.8000000000000003</v>
      </c>
    </row>
    <row r="14" spans="1:44" x14ac:dyDescent="0.25">
      <c r="A14">
        <v>12</v>
      </c>
      <c r="B14">
        <v>0.9</v>
      </c>
      <c r="F14">
        <v>0.2</v>
      </c>
      <c r="K14" s="3">
        <v>0.4</v>
      </c>
      <c r="L14">
        <v>0.7</v>
      </c>
      <c r="M14">
        <v>0.5</v>
      </c>
      <c r="N14">
        <v>0.3</v>
      </c>
      <c r="O14">
        <v>0.3</v>
      </c>
      <c r="P14">
        <v>0.2</v>
      </c>
      <c r="Q14" s="3">
        <v>0.2</v>
      </c>
      <c r="S14">
        <v>0.2</v>
      </c>
      <c r="T14">
        <v>0.2</v>
      </c>
      <c r="U14">
        <v>0.2</v>
      </c>
      <c r="W14" s="3">
        <v>0.2</v>
      </c>
      <c r="X14">
        <v>0.6</v>
      </c>
      <c r="Z14">
        <v>0.9</v>
      </c>
      <c r="AB14">
        <v>0.8</v>
      </c>
      <c r="AL14">
        <v>0.2</v>
      </c>
      <c r="AQ14">
        <v>0.1</v>
      </c>
      <c r="AR14">
        <f t="shared" si="0"/>
        <v>7.1000000000000005</v>
      </c>
    </row>
    <row r="15" spans="1:44" x14ac:dyDescent="0.25">
      <c r="A15">
        <v>13</v>
      </c>
      <c r="X15">
        <v>0.7</v>
      </c>
      <c r="Z15">
        <v>0.7</v>
      </c>
      <c r="AA15">
        <v>0.3</v>
      </c>
      <c r="AQ15">
        <v>0.9</v>
      </c>
      <c r="AR15">
        <f t="shared" si="0"/>
        <v>2.6</v>
      </c>
    </row>
    <row r="16" spans="1:44" x14ac:dyDescent="0.25">
      <c r="A16">
        <v>14</v>
      </c>
      <c r="AR16">
        <f t="shared" si="0"/>
        <v>0</v>
      </c>
    </row>
    <row r="17" spans="1:50" x14ac:dyDescent="0.25">
      <c r="A17">
        <v>15</v>
      </c>
      <c r="AQ17">
        <v>0.2</v>
      </c>
      <c r="AR17">
        <f t="shared" si="0"/>
        <v>0.2</v>
      </c>
    </row>
    <row r="18" spans="1:50" x14ac:dyDescent="0.25">
      <c r="A18">
        <v>16</v>
      </c>
      <c r="B18">
        <v>0.6</v>
      </c>
      <c r="C18">
        <v>0.7</v>
      </c>
      <c r="I18">
        <v>0.4</v>
      </c>
      <c r="L18">
        <v>0.2</v>
      </c>
      <c r="M18">
        <v>0.3</v>
      </c>
      <c r="R18">
        <v>0.2</v>
      </c>
      <c r="X18">
        <v>0.6</v>
      </c>
      <c r="Y18">
        <v>0.5</v>
      </c>
      <c r="AB18">
        <v>0.7</v>
      </c>
      <c r="AC18" s="3">
        <v>0.5</v>
      </c>
      <c r="AH18">
        <v>0.4</v>
      </c>
      <c r="AM18">
        <v>0.8</v>
      </c>
      <c r="AN18">
        <v>0.2</v>
      </c>
      <c r="AP18">
        <v>0.3</v>
      </c>
      <c r="AR18">
        <f t="shared" si="0"/>
        <v>6.4</v>
      </c>
    </row>
    <row r="19" spans="1:50" x14ac:dyDescent="0.25">
      <c r="A19">
        <v>17</v>
      </c>
      <c r="B19">
        <v>0.2</v>
      </c>
      <c r="C19">
        <v>1</v>
      </c>
      <c r="G19">
        <v>0.2</v>
      </c>
      <c r="J19">
        <v>0.2</v>
      </c>
      <c r="K19" s="3">
        <v>0.4</v>
      </c>
      <c r="N19">
        <v>0.2</v>
      </c>
      <c r="O19">
        <v>0.1</v>
      </c>
      <c r="P19">
        <v>0.1</v>
      </c>
      <c r="Q19" s="3">
        <v>0.1</v>
      </c>
      <c r="X19">
        <v>0.4</v>
      </c>
      <c r="Y19">
        <v>0.3</v>
      </c>
      <c r="Z19">
        <v>0.3</v>
      </c>
      <c r="AA19">
        <v>0.8</v>
      </c>
      <c r="AG19">
        <v>0.3</v>
      </c>
      <c r="AI19">
        <v>0.4</v>
      </c>
      <c r="AM19">
        <v>0.1</v>
      </c>
      <c r="AR19">
        <f t="shared" si="0"/>
        <v>5.0999999999999996</v>
      </c>
    </row>
    <row r="21" spans="1:50" x14ac:dyDescent="0.25">
      <c r="B21">
        <f>SUM(B3:B19)</f>
        <v>3</v>
      </c>
      <c r="C21">
        <f t="shared" ref="C21:AQ21" si="1">SUM(C3:C19)</f>
        <v>3.4000000000000004</v>
      </c>
      <c r="D21">
        <f t="shared" si="1"/>
        <v>1.0000000000000002</v>
      </c>
      <c r="E21">
        <f t="shared" si="1"/>
        <v>2.8</v>
      </c>
      <c r="F21">
        <f t="shared" si="1"/>
        <v>1</v>
      </c>
      <c r="G21">
        <f t="shared" si="1"/>
        <v>1</v>
      </c>
      <c r="H21">
        <f t="shared" si="1"/>
        <v>1.5999999999999999</v>
      </c>
      <c r="I21">
        <f t="shared" si="1"/>
        <v>1.8000000000000003</v>
      </c>
      <c r="J21">
        <f t="shared" si="1"/>
        <v>1.7999999999999998</v>
      </c>
      <c r="K21" s="3">
        <f t="shared" si="1"/>
        <v>2.4</v>
      </c>
      <c r="L21">
        <f t="shared" si="1"/>
        <v>1.7999999999999998</v>
      </c>
      <c r="M21">
        <f t="shared" si="1"/>
        <v>1.8</v>
      </c>
      <c r="N21">
        <f t="shared" si="1"/>
        <v>1.5</v>
      </c>
      <c r="O21">
        <f t="shared" si="1"/>
        <v>1.4000000000000001</v>
      </c>
      <c r="P21">
        <f t="shared" si="1"/>
        <v>1.2</v>
      </c>
      <c r="Q21" s="3">
        <f t="shared" si="1"/>
        <v>1.1000000000000001</v>
      </c>
      <c r="R21">
        <f t="shared" si="1"/>
        <v>1</v>
      </c>
      <c r="S21">
        <f t="shared" si="1"/>
        <v>1.2</v>
      </c>
      <c r="T21">
        <f t="shared" si="1"/>
        <v>1.3</v>
      </c>
      <c r="U21">
        <f t="shared" si="1"/>
        <v>1.0999999999999999</v>
      </c>
      <c r="V21">
        <f t="shared" si="1"/>
        <v>1</v>
      </c>
      <c r="W21" s="3">
        <f t="shared" si="1"/>
        <v>1</v>
      </c>
      <c r="X21">
        <f t="shared" si="1"/>
        <v>3.5</v>
      </c>
      <c r="Y21">
        <f t="shared" si="1"/>
        <v>2.6999999999999997</v>
      </c>
      <c r="Z21">
        <f t="shared" si="1"/>
        <v>3</v>
      </c>
      <c r="AA21">
        <f t="shared" si="1"/>
        <v>3.3</v>
      </c>
      <c r="AB21">
        <f t="shared" si="1"/>
        <v>3.2</v>
      </c>
      <c r="AC21" s="3">
        <f t="shared" si="1"/>
        <v>3</v>
      </c>
      <c r="AD21">
        <f t="shared" si="1"/>
        <v>1.5000000000000002</v>
      </c>
      <c r="AE21">
        <f t="shared" si="1"/>
        <v>1.2</v>
      </c>
      <c r="AF21">
        <f t="shared" si="1"/>
        <v>1.5999999999999999</v>
      </c>
      <c r="AG21">
        <f t="shared" si="1"/>
        <v>1.9999999999999998</v>
      </c>
      <c r="AH21">
        <f t="shared" si="1"/>
        <v>1.9</v>
      </c>
      <c r="AI21">
        <f t="shared" si="1"/>
        <v>2</v>
      </c>
      <c r="AJ21">
        <f t="shared" si="1"/>
        <v>1.7</v>
      </c>
      <c r="AK21">
        <f t="shared" si="1"/>
        <v>1.4000000000000001</v>
      </c>
      <c r="AL21">
        <f t="shared" si="1"/>
        <v>1.3</v>
      </c>
      <c r="AM21">
        <f t="shared" si="1"/>
        <v>1.2000000000000002</v>
      </c>
      <c r="AN21">
        <f t="shared" si="1"/>
        <v>1.3</v>
      </c>
      <c r="AO21">
        <f t="shared" si="1"/>
        <v>1.1000000000000001</v>
      </c>
      <c r="AP21">
        <f t="shared" si="1"/>
        <v>1.2</v>
      </c>
      <c r="AQ21">
        <f t="shared" si="1"/>
        <v>2.4000000000000004</v>
      </c>
    </row>
    <row r="29" spans="1:50" x14ac:dyDescent="0.25">
      <c r="A29" t="s">
        <v>7</v>
      </c>
      <c r="B29" t="str">
        <f>B2</f>
        <v>1004GBS</v>
      </c>
      <c r="C29" t="str">
        <f t="shared" ref="C29:AQ34" si="2">C2</f>
        <v>1005GBS</v>
      </c>
      <c r="D29" t="str">
        <f t="shared" si="2"/>
        <v>1006GBS</v>
      </c>
      <c r="E29" t="str">
        <f t="shared" si="2"/>
        <v>1007GBS</v>
      </c>
      <c r="F29" t="str">
        <f t="shared" si="2"/>
        <v>1008GBS</v>
      </c>
      <c r="G29" t="str">
        <f t="shared" si="2"/>
        <v>1009GBS</v>
      </c>
      <c r="H29" t="str">
        <f t="shared" si="2"/>
        <v>2101GBS</v>
      </c>
      <c r="I29" t="str">
        <f t="shared" si="2"/>
        <v>2102GBS</v>
      </c>
      <c r="J29" t="str">
        <f t="shared" si="2"/>
        <v>3104GBS</v>
      </c>
      <c r="K29" s="3" t="str">
        <f t="shared" si="2"/>
        <v>3103GBS</v>
      </c>
      <c r="L29" t="str">
        <f t="shared" si="2"/>
        <v>2004MKT</v>
      </c>
      <c r="M29" t="str">
        <f t="shared" si="2"/>
        <v>2034MKT</v>
      </c>
      <c r="N29" t="str">
        <f t="shared" si="2"/>
        <v>2029MKT</v>
      </c>
      <c r="O29" t="str">
        <f t="shared" si="2"/>
        <v>3006MKT</v>
      </c>
      <c r="P29" t="str">
        <f t="shared" si="2"/>
        <v>3038MKT</v>
      </c>
      <c r="Q29" s="3" t="str">
        <f t="shared" si="2"/>
        <v>3028MKT</v>
      </c>
      <c r="R29" t="str">
        <f t="shared" si="2"/>
        <v>2204AFE</v>
      </c>
      <c r="S29" t="str">
        <f t="shared" si="2"/>
        <v>2201AFE</v>
      </c>
      <c r="T29" t="str">
        <f t="shared" si="2"/>
        <v>2206AFE</v>
      </c>
      <c r="U29" t="str">
        <f t="shared" si="2"/>
        <v>3224AFE</v>
      </c>
      <c r="V29" t="str">
        <f t="shared" si="2"/>
        <v>3208AFE</v>
      </c>
      <c r="W29" s="3" t="str">
        <f t="shared" si="2"/>
        <v>3233AFE</v>
      </c>
      <c r="X29" t="str">
        <f t="shared" si="2"/>
        <v>2101GIR</v>
      </c>
      <c r="Y29" t="str">
        <f t="shared" si="2"/>
        <v>2045IBA</v>
      </c>
      <c r="Z29" t="str">
        <f t="shared" si="2"/>
        <v>3055MKT</v>
      </c>
      <c r="AA29" t="str">
        <f t="shared" si="2"/>
        <v>3038IBA</v>
      </c>
      <c r="AB29" t="str">
        <f t="shared" si="2"/>
        <v>3006IBA</v>
      </c>
      <c r="AC29" s="3" t="str">
        <f t="shared" si="2"/>
        <v>3002LFC</v>
      </c>
      <c r="AD29" t="str">
        <f t="shared" si="2"/>
        <v>1000GBS</v>
      </c>
      <c r="AE29" t="str">
        <f t="shared" si="2"/>
        <v>1029LHS</v>
      </c>
      <c r="AF29" t="str">
        <f t="shared" si="2"/>
        <v>3029MKT</v>
      </c>
      <c r="AG29" t="str">
        <f t="shared" si="2"/>
        <v>3004GBS</v>
      </c>
      <c r="AH29" t="str">
        <f t="shared" si="2"/>
        <v>3100GBS</v>
      </c>
      <c r="AI29" t="str">
        <f t="shared" si="2"/>
        <v>3003GBS</v>
      </c>
      <c r="AJ29" t="str">
        <f t="shared" si="2"/>
        <v>3001GBS</v>
      </c>
      <c r="AK29" t="str">
        <f t="shared" si="2"/>
        <v>1020HSV</v>
      </c>
      <c r="AL29" t="str">
        <f t="shared" si="2"/>
        <v>2098MKT</v>
      </c>
      <c r="AM29" t="str">
        <f t="shared" si="2"/>
        <v>2111LHS</v>
      </c>
      <c r="AN29" t="str">
        <f t="shared" si="2"/>
        <v>2550LHS</v>
      </c>
      <c r="AO29" t="str">
        <f t="shared" si="2"/>
        <v>2814ICT</v>
      </c>
      <c r="AP29" t="str">
        <f t="shared" si="2"/>
        <v>3517LHS</v>
      </c>
      <c r="AQ29" t="str">
        <f t="shared" si="2"/>
        <v>3110MED</v>
      </c>
    </row>
    <row r="30" spans="1:50" x14ac:dyDescent="0.25">
      <c r="A30">
        <v>1</v>
      </c>
      <c r="B30">
        <f t="shared" ref="B30:Q46" si="3">B3</f>
        <v>0</v>
      </c>
      <c r="C30">
        <f t="shared" si="3"/>
        <v>0</v>
      </c>
      <c r="D30" s="2">
        <v>0.7</v>
      </c>
      <c r="E30">
        <f t="shared" si="3"/>
        <v>0</v>
      </c>
      <c r="F30">
        <f t="shared" si="3"/>
        <v>0</v>
      </c>
      <c r="G30">
        <f t="shared" si="3"/>
        <v>0</v>
      </c>
      <c r="H30">
        <f t="shared" si="3"/>
        <v>0</v>
      </c>
      <c r="I30">
        <f t="shared" si="3"/>
        <v>0</v>
      </c>
      <c r="J30">
        <f t="shared" si="3"/>
        <v>0</v>
      </c>
      <c r="K30" s="3">
        <f t="shared" si="3"/>
        <v>0</v>
      </c>
      <c r="L30">
        <f t="shared" si="3"/>
        <v>0</v>
      </c>
      <c r="M30">
        <f t="shared" si="3"/>
        <v>0</v>
      </c>
      <c r="N30">
        <f t="shared" si="3"/>
        <v>0</v>
      </c>
      <c r="O30">
        <f t="shared" si="3"/>
        <v>0</v>
      </c>
      <c r="P30">
        <f t="shared" si="3"/>
        <v>0</v>
      </c>
      <c r="Q30" s="3">
        <f t="shared" si="3"/>
        <v>0</v>
      </c>
      <c r="R30">
        <f t="shared" si="2"/>
        <v>0</v>
      </c>
      <c r="S30">
        <f t="shared" si="2"/>
        <v>0</v>
      </c>
      <c r="T30">
        <f t="shared" si="2"/>
        <v>0</v>
      </c>
      <c r="U30">
        <f t="shared" si="2"/>
        <v>0</v>
      </c>
      <c r="V30">
        <f t="shared" si="2"/>
        <v>0</v>
      </c>
      <c r="W30" s="3">
        <f t="shared" si="2"/>
        <v>0</v>
      </c>
      <c r="X30">
        <f t="shared" si="2"/>
        <v>0</v>
      </c>
      <c r="Y30">
        <f t="shared" si="2"/>
        <v>0</v>
      </c>
      <c r="Z30">
        <f t="shared" si="2"/>
        <v>0</v>
      </c>
      <c r="AA30">
        <f t="shared" si="2"/>
        <v>0.6</v>
      </c>
      <c r="AB30">
        <f t="shared" si="2"/>
        <v>0</v>
      </c>
      <c r="AC30" s="3">
        <f t="shared" si="2"/>
        <v>0.6</v>
      </c>
      <c r="AD30">
        <f t="shared" si="2"/>
        <v>0</v>
      </c>
      <c r="AE30">
        <f t="shared" si="2"/>
        <v>0</v>
      </c>
      <c r="AF30">
        <f t="shared" si="2"/>
        <v>0</v>
      </c>
      <c r="AG30">
        <f t="shared" si="2"/>
        <v>0</v>
      </c>
      <c r="AH30">
        <f t="shared" si="2"/>
        <v>0</v>
      </c>
      <c r="AI30">
        <f t="shared" si="2"/>
        <v>0</v>
      </c>
      <c r="AJ30">
        <f t="shared" si="2"/>
        <v>0</v>
      </c>
      <c r="AK30">
        <f t="shared" si="2"/>
        <v>0</v>
      </c>
      <c r="AL30">
        <f t="shared" si="2"/>
        <v>0</v>
      </c>
      <c r="AM30">
        <f t="shared" si="2"/>
        <v>0</v>
      </c>
      <c r="AN30">
        <f t="shared" si="2"/>
        <v>0</v>
      </c>
      <c r="AO30">
        <f t="shared" si="2"/>
        <v>0</v>
      </c>
      <c r="AP30">
        <f t="shared" si="2"/>
        <v>0</v>
      </c>
      <c r="AQ30">
        <f t="shared" si="2"/>
        <v>0</v>
      </c>
      <c r="AR30">
        <f t="shared" ref="AR30:AR46" si="4">SUM(B30:AQ30)</f>
        <v>1.9</v>
      </c>
      <c r="AT30">
        <f>AVERAGE(B30:K30)</f>
        <v>6.9999999999999993E-2</v>
      </c>
      <c r="AU30">
        <f>AVERAGE(L30:Q30)</f>
        <v>0</v>
      </c>
      <c r="AV30">
        <f>AVERAGE(R30:W30)</f>
        <v>0</v>
      </c>
      <c r="AW30">
        <f>AVERAGE(X30:AC30)</f>
        <v>0.19999999999999998</v>
      </c>
      <c r="AX30">
        <f>AVERAGE(AD30:AQ30)</f>
        <v>0</v>
      </c>
    </row>
    <row r="31" spans="1:50" x14ac:dyDescent="0.25">
      <c r="A31">
        <v>2</v>
      </c>
      <c r="B31">
        <f t="shared" si="3"/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 s="3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 s="3">
        <f t="shared" si="2"/>
        <v>0</v>
      </c>
      <c r="R31">
        <f t="shared" si="2"/>
        <v>0</v>
      </c>
      <c r="S31">
        <f t="shared" si="2"/>
        <v>0</v>
      </c>
      <c r="T31">
        <f t="shared" si="2"/>
        <v>0</v>
      </c>
      <c r="U31">
        <f t="shared" si="2"/>
        <v>0</v>
      </c>
      <c r="V31">
        <f t="shared" si="2"/>
        <v>0</v>
      </c>
      <c r="W31" s="3">
        <f t="shared" si="2"/>
        <v>0</v>
      </c>
      <c r="X31">
        <f t="shared" si="2"/>
        <v>0</v>
      </c>
      <c r="Y31">
        <f t="shared" si="2"/>
        <v>0</v>
      </c>
      <c r="Z31">
        <f t="shared" si="2"/>
        <v>0</v>
      </c>
      <c r="AA31">
        <f t="shared" si="2"/>
        <v>0</v>
      </c>
      <c r="AB31">
        <f t="shared" si="2"/>
        <v>0</v>
      </c>
      <c r="AC31" s="3">
        <f t="shared" si="2"/>
        <v>0</v>
      </c>
      <c r="AD31">
        <f t="shared" si="2"/>
        <v>0</v>
      </c>
      <c r="AE31">
        <f t="shared" si="2"/>
        <v>0</v>
      </c>
      <c r="AF31">
        <f t="shared" si="2"/>
        <v>0</v>
      </c>
      <c r="AG31">
        <f t="shared" si="2"/>
        <v>0</v>
      </c>
      <c r="AH31">
        <f t="shared" si="2"/>
        <v>0</v>
      </c>
      <c r="AI31">
        <f t="shared" si="2"/>
        <v>0</v>
      </c>
      <c r="AJ31">
        <f t="shared" si="2"/>
        <v>0</v>
      </c>
      <c r="AK31">
        <f t="shared" si="2"/>
        <v>0</v>
      </c>
      <c r="AL31">
        <f t="shared" si="2"/>
        <v>0</v>
      </c>
      <c r="AM31">
        <f t="shared" si="2"/>
        <v>0</v>
      </c>
      <c r="AN31">
        <f t="shared" si="2"/>
        <v>0</v>
      </c>
      <c r="AO31">
        <f t="shared" si="2"/>
        <v>0</v>
      </c>
      <c r="AP31">
        <f t="shared" si="2"/>
        <v>0</v>
      </c>
      <c r="AQ31">
        <f t="shared" si="2"/>
        <v>0</v>
      </c>
      <c r="AR31">
        <f t="shared" si="4"/>
        <v>0</v>
      </c>
      <c r="AT31">
        <f t="shared" ref="AT31:AT46" si="5">AVERAGE(B31:K31)</f>
        <v>0</v>
      </c>
      <c r="AU31">
        <f t="shared" ref="AU31:AU46" si="6">AVERAGE(L31:Q31)</f>
        <v>0</v>
      </c>
      <c r="AV31">
        <f t="shared" ref="AV31:AV46" si="7">AVERAGE(R31:W31)</f>
        <v>0</v>
      </c>
      <c r="AW31">
        <f t="shared" ref="AW31:AW46" si="8">AVERAGE(X31:AC31)</f>
        <v>0</v>
      </c>
      <c r="AX31">
        <f t="shared" ref="AX31:AX46" si="9">AVERAGE(AD31:AQ31)</f>
        <v>0</v>
      </c>
    </row>
    <row r="32" spans="1:50" x14ac:dyDescent="0.25">
      <c r="A32">
        <v>3</v>
      </c>
      <c r="B32">
        <f t="shared" si="3"/>
        <v>0</v>
      </c>
      <c r="C32">
        <f t="shared" si="2"/>
        <v>0</v>
      </c>
      <c r="D32">
        <f t="shared" si="2"/>
        <v>0</v>
      </c>
      <c r="E32">
        <f t="shared" si="2"/>
        <v>0</v>
      </c>
      <c r="F32">
        <f t="shared" si="2"/>
        <v>0</v>
      </c>
      <c r="G32">
        <f t="shared" si="2"/>
        <v>0</v>
      </c>
      <c r="H32">
        <f t="shared" si="2"/>
        <v>0</v>
      </c>
      <c r="I32">
        <f t="shared" si="2"/>
        <v>0</v>
      </c>
      <c r="J32">
        <f t="shared" si="2"/>
        <v>0</v>
      </c>
      <c r="K32" s="3">
        <f t="shared" si="2"/>
        <v>0</v>
      </c>
      <c r="L32">
        <f t="shared" si="2"/>
        <v>0</v>
      </c>
      <c r="M32">
        <f t="shared" si="2"/>
        <v>0</v>
      </c>
      <c r="N32">
        <f t="shared" si="2"/>
        <v>0</v>
      </c>
      <c r="O32">
        <f t="shared" si="2"/>
        <v>0</v>
      </c>
      <c r="P32">
        <f t="shared" si="2"/>
        <v>0</v>
      </c>
      <c r="Q32" s="3">
        <f t="shared" si="2"/>
        <v>0</v>
      </c>
      <c r="R32">
        <f t="shared" si="2"/>
        <v>0</v>
      </c>
      <c r="S32">
        <f t="shared" si="2"/>
        <v>0</v>
      </c>
      <c r="T32">
        <f t="shared" si="2"/>
        <v>0</v>
      </c>
      <c r="U32">
        <f t="shared" si="2"/>
        <v>0</v>
      </c>
      <c r="V32">
        <f t="shared" si="2"/>
        <v>0</v>
      </c>
      <c r="W32" s="3">
        <f t="shared" si="2"/>
        <v>0</v>
      </c>
      <c r="X32">
        <f t="shared" si="2"/>
        <v>0</v>
      </c>
      <c r="Y32">
        <f t="shared" si="2"/>
        <v>0</v>
      </c>
      <c r="Z32">
        <f t="shared" si="2"/>
        <v>0</v>
      </c>
      <c r="AA32">
        <f t="shared" si="2"/>
        <v>0</v>
      </c>
      <c r="AB32">
        <f t="shared" si="2"/>
        <v>0</v>
      </c>
      <c r="AC32" s="4">
        <v>0.6</v>
      </c>
      <c r="AD32">
        <f t="shared" si="2"/>
        <v>0</v>
      </c>
      <c r="AE32">
        <f t="shared" si="2"/>
        <v>0</v>
      </c>
      <c r="AF32">
        <f t="shared" si="2"/>
        <v>0</v>
      </c>
      <c r="AG32">
        <f t="shared" si="2"/>
        <v>0</v>
      </c>
      <c r="AH32">
        <f t="shared" si="2"/>
        <v>0</v>
      </c>
      <c r="AI32">
        <f t="shared" si="2"/>
        <v>0</v>
      </c>
      <c r="AJ32">
        <f t="shared" si="2"/>
        <v>0</v>
      </c>
      <c r="AK32" s="2">
        <v>0.6</v>
      </c>
      <c r="AL32">
        <f t="shared" si="2"/>
        <v>0</v>
      </c>
      <c r="AM32">
        <f t="shared" si="2"/>
        <v>0</v>
      </c>
      <c r="AN32">
        <f t="shared" si="2"/>
        <v>0</v>
      </c>
      <c r="AO32">
        <f t="shared" si="2"/>
        <v>0</v>
      </c>
      <c r="AP32">
        <f t="shared" si="2"/>
        <v>0.5</v>
      </c>
      <c r="AQ32">
        <f t="shared" si="2"/>
        <v>0.7</v>
      </c>
      <c r="AR32">
        <f t="shared" si="4"/>
        <v>2.4</v>
      </c>
      <c r="AT32">
        <f t="shared" si="5"/>
        <v>0</v>
      </c>
      <c r="AU32">
        <f t="shared" si="6"/>
        <v>0</v>
      </c>
      <c r="AV32">
        <f t="shared" si="7"/>
        <v>0</v>
      </c>
      <c r="AW32">
        <f t="shared" si="8"/>
        <v>9.9999999999999992E-2</v>
      </c>
      <c r="AX32">
        <f t="shared" si="9"/>
        <v>0.12857142857142859</v>
      </c>
    </row>
    <row r="33" spans="1:50" x14ac:dyDescent="0.25">
      <c r="A33">
        <v>4</v>
      </c>
      <c r="B33" s="2">
        <v>0.7</v>
      </c>
      <c r="C33">
        <f t="shared" si="2"/>
        <v>0.5</v>
      </c>
      <c r="D33" s="2">
        <v>0.7</v>
      </c>
      <c r="E33">
        <f t="shared" si="2"/>
        <v>0.7</v>
      </c>
      <c r="F33" s="2">
        <v>0.5</v>
      </c>
      <c r="G33" s="2">
        <v>0.7</v>
      </c>
      <c r="H33">
        <f t="shared" si="2"/>
        <v>0.6</v>
      </c>
      <c r="I33" s="2">
        <v>0.7</v>
      </c>
      <c r="J33">
        <f t="shared" si="2"/>
        <v>0.6</v>
      </c>
      <c r="K33" s="4">
        <v>0.4</v>
      </c>
      <c r="L33" s="4">
        <v>0.4</v>
      </c>
      <c r="M33" s="4">
        <v>0.4</v>
      </c>
      <c r="N33" s="4">
        <v>0.4</v>
      </c>
      <c r="O33" s="4">
        <v>0.4</v>
      </c>
      <c r="P33" s="4">
        <v>0.4</v>
      </c>
      <c r="Q33" s="4">
        <v>0.4</v>
      </c>
      <c r="R33" s="4">
        <v>0.4</v>
      </c>
      <c r="S33" s="4">
        <v>0.4</v>
      </c>
      <c r="T33" s="4">
        <v>0.4</v>
      </c>
      <c r="U33" s="4">
        <v>0.4</v>
      </c>
      <c r="V33" s="4">
        <v>0.4</v>
      </c>
      <c r="W33" s="4">
        <v>0.4</v>
      </c>
      <c r="X33" s="4">
        <v>0.4</v>
      </c>
      <c r="Y33" s="2">
        <v>0.6</v>
      </c>
      <c r="Z33" s="4">
        <v>0.4</v>
      </c>
      <c r="AA33" s="4">
        <v>0.4</v>
      </c>
      <c r="AB33" s="4">
        <v>0.4</v>
      </c>
      <c r="AC33" s="3">
        <f t="shared" si="2"/>
        <v>0.4</v>
      </c>
      <c r="AD33" s="2">
        <v>0.7</v>
      </c>
      <c r="AE33" s="2">
        <v>0.7</v>
      </c>
      <c r="AF33">
        <f t="shared" si="2"/>
        <v>0.7</v>
      </c>
      <c r="AG33">
        <f t="shared" si="2"/>
        <v>0.7</v>
      </c>
      <c r="AH33">
        <f t="shared" si="2"/>
        <v>0.5</v>
      </c>
      <c r="AI33">
        <f t="shared" si="2"/>
        <v>0.6</v>
      </c>
      <c r="AJ33">
        <f t="shared" si="2"/>
        <v>0.5</v>
      </c>
      <c r="AK33">
        <f t="shared" si="2"/>
        <v>0.4</v>
      </c>
      <c r="AL33" s="4">
        <v>0.4</v>
      </c>
      <c r="AM33" s="4">
        <v>0.4</v>
      </c>
      <c r="AN33" s="4">
        <v>0.4</v>
      </c>
      <c r="AO33">
        <f t="shared" si="2"/>
        <v>0.2</v>
      </c>
      <c r="AP33" s="4">
        <v>0.4</v>
      </c>
      <c r="AQ33" s="4">
        <v>0.4</v>
      </c>
      <c r="AR33">
        <f t="shared" si="4"/>
        <v>20.499999999999996</v>
      </c>
      <c r="AT33">
        <f t="shared" si="5"/>
        <v>0.61</v>
      </c>
      <c r="AU33">
        <f t="shared" si="6"/>
        <v>0.39999999999999997</v>
      </c>
      <c r="AV33">
        <f t="shared" si="7"/>
        <v>0.39999999999999997</v>
      </c>
      <c r="AW33">
        <f t="shared" si="8"/>
        <v>0.43333333333333329</v>
      </c>
      <c r="AX33">
        <f t="shared" si="9"/>
        <v>0.50000000000000022</v>
      </c>
    </row>
    <row r="34" spans="1:50" x14ac:dyDescent="0.25">
      <c r="A34">
        <v>5</v>
      </c>
      <c r="B34">
        <f t="shared" si="3"/>
        <v>0</v>
      </c>
      <c r="C34">
        <f t="shared" si="2"/>
        <v>0.2</v>
      </c>
      <c r="D34">
        <f t="shared" si="2"/>
        <v>0</v>
      </c>
      <c r="E34" s="2">
        <v>0.5</v>
      </c>
      <c r="F34">
        <f t="shared" si="2"/>
        <v>0</v>
      </c>
      <c r="G34">
        <f t="shared" si="2"/>
        <v>0</v>
      </c>
      <c r="H34">
        <f t="shared" ref="C34:AQ38" si="10">H7</f>
        <v>0</v>
      </c>
      <c r="I34">
        <f t="shared" si="10"/>
        <v>0</v>
      </c>
      <c r="J34">
        <f t="shared" si="10"/>
        <v>0</v>
      </c>
      <c r="K34" s="3">
        <f t="shared" si="10"/>
        <v>0</v>
      </c>
      <c r="L34">
        <f t="shared" si="10"/>
        <v>0</v>
      </c>
      <c r="M34">
        <f t="shared" si="10"/>
        <v>0</v>
      </c>
      <c r="N34">
        <f t="shared" si="10"/>
        <v>0</v>
      </c>
      <c r="O34">
        <f t="shared" si="10"/>
        <v>0</v>
      </c>
      <c r="P34">
        <f t="shared" si="10"/>
        <v>0</v>
      </c>
      <c r="Q34" s="3">
        <f t="shared" si="10"/>
        <v>0</v>
      </c>
      <c r="R34">
        <f t="shared" si="10"/>
        <v>0</v>
      </c>
      <c r="S34">
        <f t="shared" si="10"/>
        <v>0</v>
      </c>
      <c r="T34">
        <f t="shared" si="10"/>
        <v>0</v>
      </c>
      <c r="U34">
        <f t="shared" si="10"/>
        <v>0</v>
      </c>
      <c r="V34">
        <f t="shared" si="10"/>
        <v>0</v>
      </c>
      <c r="W34" s="3">
        <f t="shared" si="10"/>
        <v>0</v>
      </c>
      <c r="X34">
        <f t="shared" si="10"/>
        <v>0</v>
      </c>
      <c r="Y34">
        <f t="shared" si="10"/>
        <v>0.3</v>
      </c>
      <c r="Z34">
        <f t="shared" si="10"/>
        <v>0</v>
      </c>
      <c r="AA34">
        <f t="shared" si="10"/>
        <v>0</v>
      </c>
      <c r="AB34">
        <f t="shared" si="10"/>
        <v>0.4</v>
      </c>
      <c r="AC34" s="4">
        <v>0.4</v>
      </c>
      <c r="AD34">
        <f t="shared" si="10"/>
        <v>0</v>
      </c>
      <c r="AE34">
        <f t="shared" si="10"/>
        <v>0</v>
      </c>
      <c r="AF34">
        <f t="shared" si="10"/>
        <v>0</v>
      </c>
      <c r="AG34">
        <f t="shared" si="10"/>
        <v>0</v>
      </c>
      <c r="AH34">
        <f t="shared" si="10"/>
        <v>0</v>
      </c>
      <c r="AI34">
        <f t="shared" si="10"/>
        <v>0</v>
      </c>
      <c r="AJ34">
        <f t="shared" si="10"/>
        <v>0</v>
      </c>
      <c r="AK34">
        <f t="shared" si="10"/>
        <v>0</v>
      </c>
      <c r="AL34">
        <f t="shared" si="10"/>
        <v>0</v>
      </c>
      <c r="AM34">
        <f t="shared" si="10"/>
        <v>0</v>
      </c>
      <c r="AN34">
        <f t="shared" si="10"/>
        <v>0</v>
      </c>
      <c r="AO34">
        <f t="shared" si="10"/>
        <v>0</v>
      </c>
      <c r="AP34">
        <f t="shared" si="10"/>
        <v>0</v>
      </c>
      <c r="AQ34">
        <f t="shared" si="10"/>
        <v>0</v>
      </c>
      <c r="AR34">
        <f t="shared" si="4"/>
        <v>1.7999999999999998</v>
      </c>
      <c r="AT34">
        <f t="shared" si="5"/>
        <v>6.9999999999999993E-2</v>
      </c>
      <c r="AU34">
        <f t="shared" si="6"/>
        <v>0</v>
      </c>
      <c r="AV34">
        <f t="shared" si="7"/>
        <v>0</v>
      </c>
      <c r="AW34">
        <f t="shared" si="8"/>
        <v>0.18333333333333335</v>
      </c>
      <c r="AX34">
        <f t="shared" si="9"/>
        <v>0</v>
      </c>
    </row>
    <row r="35" spans="1:50" x14ac:dyDescent="0.25">
      <c r="A35">
        <v>6</v>
      </c>
      <c r="B35">
        <f t="shared" si="3"/>
        <v>0</v>
      </c>
      <c r="C35">
        <f t="shared" si="10"/>
        <v>0</v>
      </c>
      <c r="D35">
        <f t="shared" si="10"/>
        <v>0</v>
      </c>
      <c r="E35">
        <f t="shared" si="10"/>
        <v>0</v>
      </c>
      <c r="F35">
        <f t="shared" si="10"/>
        <v>0</v>
      </c>
      <c r="G35">
        <f t="shared" si="10"/>
        <v>0</v>
      </c>
      <c r="H35">
        <f t="shared" si="10"/>
        <v>0</v>
      </c>
      <c r="I35">
        <f t="shared" si="10"/>
        <v>0</v>
      </c>
      <c r="J35">
        <f t="shared" si="10"/>
        <v>0</v>
      </c>
      <c r="K35" s="3">
        <f t="shared" si="10"/>
        <v>0</v>
      </c>
      <c r="L35">
        <f t="shared" si="10"/>
        <v>0</v>
      </c>
      <c r="M35">
        <f t="shared" si="10"/>
        <v>0</v>
      </c>
      <c r="N35">
        <f t="shared" si="10"/>
        <v>0</v>
      </c>
      <c r="O35">
        <f t="shared" si="10"/>
        <v>0</v>
      </c>
      <c r="P35">
        <f t="shared" si="10"/>
        <v>0</v>
      </c>
      <c r="Q35" s="3">
        <f t="shared" si="10"/>
        <v>0</v>
      </c>
      <c r="R35">
        <f t="shared" si="10"/>
        <v>0</v>
      </c>
      <c r="S35">
        <f t="shared" si="10"/>
        <v>0</v>
      </c>
      <c r="T35">
        <f t="shared" si="10"/>
        <v>0</v>
      </c>
      <c r="U35">
        <f t="shared" si="10"/>
        <v>0</v>
      </c>
      <c r="V35">
        <f t="shared" si="10"/>
        <v>0</v>
      </c>
      <c r="W35" s="3">
        <f t="shared" si="10"/>
        <v>0</v>
      </c>
      <c r="X35">
        <f t="shared" si="10"/>
        <v>0.3</v>
      </c>
      <c r="Y35">
        <f t="shared" si="10"/>
        <v>0</v>
      </c>
      <c r="Z35">
        <f t="shared" si="10"/>
        <v>0</v>
      </c>
      <c r="AA35">
        <f t="shared" si="10"/>
        <v>0</v>
      </c>
      <c r="AB35">
        <f t="shared" si="10"/>
        <v>0</v>
      </c>
      <c r="AC35" s="3">
        <f t="shared" si="10"/>
        <v>0</v>
      </c>
      <c r="AD35">
        <f t="shared" si="10"/>
        <v>0</v>
      </c>
      <c r="AE35">
        <f t="shared" si="10"/>
        <v>0</v>
      </c>
      <c r="AF35">
        <f t="shared" si="10"/>
        <v>0</v>
      </c>
      <c r="AG35">
        <f t="shared" si="10"/>
        <v>0</v>
      </c>
      <c r="AH35">
        <f t="shared" si="10"/>
        <v>0</v>
      </c>
      <c r="AI35">
        <f t="shared" si="10"/>
        <v>0</v>
      </c>
      <c r="AJ35">
        <f t="shared" si="10"/>
        <v>0</v>
      </c>
      <c r="AK35">
        <f t="shared" si="10"/>
        <v>0</v>
      </c>
      <c r="AL35">
        <f t="shared" si="10"/>
        <v>0</v>
      </c>
      <c r="AM35">
        <f t="shared" si="10"/>
        <v>0</v>
      </c>
      <c r="AN35">
        <f t="shared" si="10"/>
        <v>0</v>
      </c>
      <c r="AO35">
        <f t="shared" si="10"/>
        <v>0</v>
      </c>
      <c r="AP35">
        <f t="shared" si="10"/>
        <v>0</v>
      </c>
      <c r="AQ35">
        <v>0.4</v>
      </c>
      <c r="AR35">
        <f t="shared" si="4"/>
        <v>0.7</v>
      </c>
      <c r="AT35">
        <f t="shared" si="5"/>
        <v>0</v>
      </c>
      <c r="AU35">
        <f t="shared" si="6"/>
        <v>0</v>
      </c>
      <c r="AV35">
        <f t="shared" si="7"/>
        <v>0</v>
      </c>
      <c r="AW35">
        <f t="shared" si="8"/>
        <v>4.9999999999999996E-2</v>
      </c>
      <c r="AX35">
        <f t="shared" si="9"/>
        <v>2.8571428571428574E-2</v>
      </c>
    </row>
    <row r="36" spans="1:50" x14ac:dyDescent="0.25">
      <c r="A36">
        <v>7</v>
      </c>
      <c r="B36">
        <f t="shared" si="3"/>
        <v>0</v>
      </c>
      <c r="C36">
        <f t="shared" si="10"/>
        <v>0</v>
      </c>
      <c r="D36">
        <f t="shared" si="10"/>
        <v>0</v>
      </c>
      <c r="E36">
        <f t="shared" si="10"/>
        <v>0</v>
      </c>
      <c r="F36">
        <f t="shared" si="10"/>
        <v>0</v>
      </c>
      <c r="G36">
        <f t="shared" si="10"/>
        <v>0</v>
      </c>
      <c r="H36">
        <f t="shared" si="10"/>
        <v>0</v>
      </c>
      <c r="I36">
        <f t="shared" si="10"/>
        <v>0</v>
      </c>
      <c r="J36">
        <f t="shared" si="10"/>
        <v>0</v>
      </c>
      <c r="K36" s="3">
        <f t="shared" si="10"/>
        <v>0</v>
      </c>
      <c r="L36">
        <f t="shared" si="10"/>
        <v>0</v>
      </c>
      <c r="M36">
        <f t="shared" si="10"/>
        <v>0</v>
      </c>
      <c r="N36">
        <f t="shared" si="10"/>
        <v>0</v>
      </c>
      <c r="O36">
        <f t="shared" si="10"/>
        <v>0</v>
      </c>
      <c r="P36">
        <f t="shared" si="10"/>
        <v>0</v>
      </c>
      <c r="Q36" s="3">
        <f t="shared" si="10"/>
        <v>0</v>
      </c>
      <c r="R36">
        <f t="shared" si="10"/>
        <v>0</v>
      </c>
      <c r="S36">
        <f t="shared" si="10"/>
        <v>0</v>
      </c>
      <c r="T36">
        <f t="shared" si="10"/>
        <v>0</v>
      </c>
      <c r="U36">
        <f t="shared" si="10"/>
        <v>0</v>
      </c>
      <c r="V36">
        <f t="shared" si="10"/>
        <v>0</v>
      </c>
      <c r="W36" s="3">
        <f t="shared" si="10"/>
        <v>0</v>
      </c>
      <c r="X36">
        <f t="shared" si="10"/>
        <v>0.4</v>
      </c>
      <c r="Y36">
        <f t="shared" si="10"/>
        <v>0</v>
      </c>
      <c r="Z36">
        <f t="shared" si="10"/>
        <v>0</v>
      </c>
      <c r="AA36">
        <f t="shared" si="10"/>
        <v>0</v>
      </c>
      <c r="AB36">
        <f t="shared" si="10"/>
        <v>0</v>
      </c>
      <c r="AC36" s="3">
        <f t="shared" si="10"/>
        <v>0</v>
      </c>
      <c r="AD36">
        <f t="shared" si="10"/>
        <v>0</v>
      </c>
      <c r="AE36">
        <f t="shared" si="10"/>
        <v>0</v>
      </c>
      <c r="AF36">
        <f t="shared" si="10"/>
        <v>0</v>
      </c>
      <c r="AG36">
        <f t="shared" si="10"/>
        <v>0</v>
      </c>
      <c r="AH36">
        <f t="shared" si="10"/>
        <v>0</v>
      </c>
      <c r="AI36">
        <f t="shared" si="10"/>
        <v>0</v>
      </c>
      <c r="AJ36">
        <f t="shared" si="10"/>
        <v>0</v>
      </c>
      <c r="AK36">
        <f t="shared" si="10"/>
        <v>0</v>
      </c>
      <c r="AL36">
        <f t="shared" si="10"/>
        <v>0</v>
      </c>
      <c r="AM36">
        <f t="shared" si="10"/>
        <v>0</v>
      </c>
      <c r="AN36">
        <f t="shared" si="10"/>
        <v>0</v>
      </c>
      <c r="AO36">
        <f t="shared" si="10"/>
        <v>0</v>
      </c>
      <c r="AP36">
        <f t="shared" si="10"/>
        <v>0</v>
      </c>
      <c r="AQ36">
        <v>0.4</v>
      </c>
      <c r="AR36">
        <f t="shared" si="4"/>
        <v>0.8</v>
      </c>
      <c r="AT36">
        <f t="shared" si="5"/>
        <v>0</v>
      </c>
      <c r="AU36">
        <f t="shared" si="6"/>
        <v>0</v>
      </c>
      <c r="AV36">
        <f t="shared" si="7"/>
        <v>0</v>
      </c>
      <c r="AW36">
        <f t="shared" si="8"/>
        <v>6.6666666666666666E-2</v>
      </c>
      <c r="AX36">
        <f t="shared" si="9"/>
        <v>2.8571428571428574E-2</v>
      </c>
    </row>
    <row r="37" spans="1:50" x14ac:dyDescent="0.25">
      <c r="A37">
        <v>8</v>
      </c>
      <c r="B37" s="2">
        <v>0.4</v>
      </c>
      <c r="C37">
        <f t="shared" si="10"/>
        <v>0.4</v>
      </c>
      <c r="D37" s="2">
        <v>0.5</v>
      </c>
      <c r="E37" s="2">
        <v>0.8</v>
      </c>
      <c r="F37" s="2">
        <v>0.5</v>
      </c>
      <c r="G37" s="2">
        <v>0.7</v>
      </c>
      <c r="H37">
        <f t="shared" si="10"/>
        <v>0.7</v>
      </c>
      <c r="I37">
        <f t="shared" si="10"/>
        <v>0.6</v>
      </c>
      <c r="J37">
        <f t="shared" si="10"/>
        <v>0.7</v>
      </c>
      <c r="K37" s="3">
        <f t="shared" si="10"/>
        <v>0.7</v>
      </c>
      <c r="L37">
        <f t="shared" si="10"/>
        <v>0.6</v>
      </c>
      <c r="M37" s="2">
        <v>0.7</v>
      </c>
      <c r="N37">
        <f t="shared" si="10"/>
        <v>0.6</v>
      </c>
      <c r="O37">
        <f t="shared" si="10"/>
        <v>0.7</v>
      </c>
      <c r="P37">
        <f t="shared" si="10"/>
        <v>0.6</v>
      </c>
      <c r="Q37" s="3">
        <f t="shared" si="10"/>
        <v>0.5</v>
      </c>
      <c r="R37" s="2">
        <v>0.6</v>
      </c>
      <c r="S37">
        <f t="shared" si="10"/>
        <v>0.7</v>
      </c>
      <c r="T37">
        <f t="shared" si="10"/>
        <v>0.7</v>
      </c>
      <c r="U37" s="2">
        <v>0.4</v>
      </c>
      <c r="V37">
        <f t="shared" si="10"/>
        <v>0.7</v>
      </c>
      <c r="W37" s="3">
        <f t="shared" si="10"/>
        <v>0.6</v>
      </c>
      <c r="X37">
        <f t="shared" si="10"/>
        <v>0</v>
      </c>
      <c r="Y37">
        <f t="shared" si="10"/>
        <v>0.7</v>
      </c>
      <c r="Z37">
        <f t="shared" si="10"/>
        <v>0.6</v>
      </c>
      <c r="AA37">
        <f t="shared" si="10"/>
        <v>0.7</v>
      </c>
      <c r="AB37">
        <f t="shared" si="10"/>
        <v>0.7</v>
      </c>
      <c r="AC37" s="3">
        <f t="shared" si="10"/>
        <v>0</v>
      </c>
      <c r="AD37" s="2">
        <v>0.5</v>
      </c>
      <c r="AE37">
        <f t="shared" si="10"/>
        <v>0</v>
      </c>
      <c r="AF37">
        <f t="shared" si="10"/>
        <v>0.6</v>
      </c>
      <c r="AG37" s="2">
        <v>0.7</v>
      </c>
      <c r="AH37">
        <f t="shared" si="10"/>
        <v>0.3</v>
      </c>
      <c r="AI37">
        <f t="shared" si="10"/>
        <v>0.7</v>
      </c>
      <c r="AJ37">
        <f t="shared" si="10"/>
        <v>0.7</v>
      </c>
      <c r="AK37">
        <f t="shared" si="10"/>
        <v>0</v>
      </c>
      <c r="AL37">
        <f t="shared" si="10"/>
        <v>0.7</v>
      </c>
      <c r="AM37">
        <f t="shared" si="10"/>
        <v>0</v>
      </c>
      <c r="AN37">
        <f t="shared" si="10"/>
        <v>0</v>
      </c>
      <c r="AO37" s="2">
        <v>0.5</v>
      </c>
      <c r="AP37">
        <f t="shared" si="10"/>
        <v>0</v>
      </c>
      <c r="AQ37">
        <f t="shared" si="10"/>
        <v>0</v>
      </c>
      <c r="AR37">
        <f t="shared" si="4"/>
        <v>20.799999999999994</v>
      </c>
      <c r="AT37">
        <f t="shared" si="5"/>
        <v>0.6</v>
      </c>
      <c r="AU37">
        <f t="shared" si="6"/>
        <v>0.61666666666666659</v>
      </c>
      <c r="AV37">
        <f t="shared" si="7"/>
        <v>0.61666666666666659</v>
      </c>
      <c r="AW37">
        <f t="shared" si="8"/>
        <v>0.44999999999999996</v>
      </c>
      <c r="AX37">
        <f t="shared" si="9"/>
        <v>0.33571428571428574</v>
      </c>
    </row>
    <row r="38" spans="1:50" x14ac:dyDescent="0.25">
      <c r="A38">
        <v>9</v>
      </c>
      <c r="B38">
        <f t="shared" si="3"/>
        <v>0</v>
      </c>
      <c r="C38">
        <f t="shared" si="10"/>
        <v>0</v>
      </c>
      <c r="D38">
        <f t="shared" si="10"/>
        <v>0</v>
      </c>
      <c r="E38">
        <f t="shared" si="10"/>
        <v>0.5</v>
      </c>
      <c r="F38" s="2">
        <v>0.5</v>
      </c>
      <c r="G38">
        <f t="shared" si="10"/>
        <v>0.3</v>
      </c>
      <c r="H38">
        <f t="shared" si="10"/>
        <v>0</v>
      </c>
      <c r="I38">
        <f t="shared" si="10"/>
        <v>0</v>
      </c>
      <c r="J38">
        <f t="shared" si="10"/>
        <v>0</v>
      </c>
      <c r="K38" s="3">
        <f t="shared" si="10"/>
        <v>0.6</v>
      </c>
      <c r="L38">
        <f t="shared" si="10"/>
        <v>0</v>
      </c>
      <c r="M38">
        <f t="shared" si="10"/>
        <v>0.4</v>
      </c>
      <c r="N38">
        <f t="shared" si="10"/>
        <v>0</v>
      </c>
      <c r="O38" s="2">
        <v>0.4</v>
      </c>
      <c r="P38">
        <f t="shared" si="10"/>
        <v>0.3</v>
      </c>
      <c r="Q38" s="3">
        <f t="shared" si="10"/>
        <v>0.3</v>
      </c>
      <c r="R38" s="2">
        <v>0.6</v>
      </c>
      <c r="S38" s="2">
        <v>0.7</v>
      </c>
      <c r="T38" s="2">
        <v>0.6</v>
      </c>
      <c r="U38" s="2">
        <v>0.8</v>
      </c>
      <c r="V38" s="2">
        <v>0.8</v>
      </c>
      <c r="W38" s="3">
        <f t="shared" si="10"/>
        <v>0</v>
      </c>
      <c r="X38">
        <f t="shared" si="10"/>
        <v>0</v>
      </c>
      <c r="Y38">
        <f t="shared" si="10"/>
        <v>0</v>
      </c>
      <c r="Z38" s="2">
        <v>0.6</v>
      </c>
      <c r="AA38">
        <f t="shared" si="10"/>
        <v>0</v>
      </c>
      <c r="AB38">
        <f t="shared" si="10"/>
        <v>0</v>
      </c>
      <c r="AC38" s="3">
        <f t="shared" si="10"/>
        <v>0</v>
      </c>
      <c r="AD38" s="2">
        <v>0.4</v>
      </c>
      <c r="AE38">
        <f t="shared" si="10"/>
        <v>0</v>
      </c>
      <c r="AF38">
        <f t="shared" si="10"/>
        <v>0</v>
      </c>
      <c r="AG38">
        <f t="shared" si="10"/>
        <v>0</v>
      </c>
      <c r="AH38">
        <f t="shared" si="10"/>
        <v>0</v>
      </c>
      <c r="AI38" s="2">
        <v>0.6</v>
      </c>
      <c r="AJ38" s="2">
        <v>0.5</v>
      </c>
      <c r="AK38">
        <f t="shared" si="10"/>
        <v>0</v>
      </c>
      <c r="AL38" s="2">
        <v>0.6</v>
      </c>
      <c r="AM38">
        <f t="shared" si="10"/>
        <v>0</v>
      </c>
      <c r="AN38">
        <f t="shared" si="10"/>
        <v>0</v>
      </c>
      <c r="AO38">
        <f t="shared" si="10"/>
        <v>0.6</v>
      </c>
      <c r="AP38">
        <f t="shared" si="10"/>
        <v>0</v>
      </c>
      <c r="AQ38">
        <f t="shared" si="10"/>
        <v>0</v>
      </c>
      <c r="AR38">
        <f t="shared" si="4"/>
        <v>10.099999999999998</v>
      </c>
      <c r="AT38">
        <f t="shared" si="5"/>
        <v>0.19</v>
      </c>
      <c r="AU38">
        <f t="shared" si="6"/>
        <v>0.23333333333333336</v>
      </c>
      <c r="AV38">
        <f t="shared" si="7"/>
        <v>0.58333333333333337</v>
      </c>
      <c r="AW38">
        <f t="shared" si="8"/>
        <v>9.9999999999999992E-2</v>
      </c>
      <c r="AX38">
        <f t="shared" si="9"/>
        <v>0.19285714285714287</v>
      </c>
    </row>
    <row r="39" spans="1:50" x14ac:dyDescent="0.25">
      <c r="A39">
        <v>10</v>
      </c>
      <c r="B39">
        <f t="shared" si="3"/>
        <v>0.4</v>
      </c>
      <c r="C39" s="2">
        <v>0.5</v>
      </c>
      <c r="D39" s="2">
        <v>0.7</v>
      </c>
      <c r="E39" s="2">
        <v>0.4</v>
      </c>
      <c r="F39">
        <f t="shared" ref="C39:AQ43" si="11">F12</f>
        <v>0</v>
      </c>
      <c r="G39">
        <f t="shared" si="11"/>
        <v>0</v>
      </c>
      <c r="H39" s="2">
        <v>0.6</v>
      </c>
      <c r="I39" s="2">
        <v>0.5</v>
      </c>
      <c r="J39" s="2">
        <v>0.5</v>
      </c>
      <c r="K39" s="4">
        <v>0.5</v>
      </c>
      <c r="L39">
        <f t="shared" si="11"/>
        <v>0.3</v>
      </c>
      <c r="M39">
        <f t="shared" si="11"/>
        <v>0</v>
      </c>
      <c r="N39">
        <f t="shared" si="11"/>
        <v>0.4</v>
      </c>
      <c r="O39">
        <f t="shared" si="11"/>
        <v>0</v>
      </c>
      <c r="P39">
        <f t="shared" si="11"/>
        <v>0</v>
      </c>
      <c r="Q39" s="3">
        <f t="shared" si="11"/>
        <v>0</v>
      </c>
      <c r="R39">
        <f t="shared" si="11"/>
        <v>0</v>
      </c>
      <c r="S39">
        <f t="shared" si="11"/>
        <v>0</v>
      </c>
      <c r="T39">
        <f t="shared" si="11"/>
        <v>0</v>
      </c>
      <c r="U39">
        <f t="shared" si="11"/>
        <v>0</v>
      </c>
      <c r="V39">
        <f t="shared" si="11"/>
        <v>0</v>
      </c>
      <c r="W39" s="4">
        <v>0.6</v>
      </c>
      <c r="X39">
        <f t="shared" si="11"/>
        <v>0</v>
      </c>
      <c r="Y39">
        <f t="shared" si="11"/>
        <v>0.4</v>
      </c>
      <c r="Z39">
        <f t="shared" si="11"/>
        <v>0</v>
      </c>
      <c r="AA39">
        <f t="shared" si="11"/>
        <v>0.5</v>
      </c>
      <c r="AB39">
        <f t="shared" si="11"/>
        <v>0.6</v>
      </c>
      <c r="AC39" s="3">
        <f t="shared" si="11"/>
        <v>0.7</v>
      </c>
      <c r="AD39">
        <f t="shared" si="11"/>
        <v>0</v>
      </c>
      <c r="AE39" s="2">
        <v>0.4</v>
      </c>
      <c r="AF39" s="2">
        <v>0.4</v>
      </c>
      <c r="AG39">
        <f t="shared" si="11"/>
        <v>0.4</v>
      </c>
      <c r="AH39">
        <f t="shared" si="11"/>
        <v>0.7</v>
      </c>
      <c r="AI39">
        <f t="shared" si="11"/>
        <v>0</v>
      </c>
      <c r="AJ39" s="2">
        <v>0.5</v>
      </c>
      <c r="AK39" s="2">
        <v>0.4</v>
      </c>
      <c r="AL39">
        <f t="shared" si="11"/>
        <v>0</v>
      </c>
      <c r="AM39" s="2">
        <v>0.4</v>
      </c>
      <c r="AN39">
        <f t="shared" si="11"/>
        <v>0.7</v>
      </c>
      <c r="AO39">
        <f t="shared" si="11"/>
        <v>0</v>
      </c>
      <c r="AP39">
        <f t="shared" si="11"/>
        <v>0</v>
      </c>
      <c r="AQ39">
        <f t="shared" si="11"/>
        <v>0</v>
      </c>
      <c r="AR39">
        <f t="shared" si="4"/>
        <v>11.5</v>
      </c>
      <c r="AT39">
        <f t="shared" si="5"/>
        <v>0.41</v>
      </c>
      <c r="AU39">
        <f t="shared" si="6"/>
        <v>0.11666666666666665</v>
      </c>
      <c r="AV39">
        <f t="shared" si="7"/>
        <v>9.9999999999999992E-2</v>
      </c>
      <c r="AW39">
        <f t="shared" si="8"/>
        <v>0.3666666666666667</v>
      </c>
      <c r="AX39">
        <f t="shared" si="9"/>
        <v>0.27857142857142858</v>
      </c>
    </row>
    <row r="40" spans="1:50" x14ac:dyDescent="0.25">
      <c r="A40">
        <v>11</v>
      </c>
      <c r="B40">
        <f t="shared" si="3"/>
        <v>0</v>
      </c>
      <c r="C40">
        <f t="shared" si="11"/>
        <v>0</v>
      </c>
      <c r="D40">
        <f t="shared" si="11"/>
        <v>0</v>
      </c>
      <c r="E40">
        <f t="shared" si="11"/>
        <v>0</v>
      </c>
      <c r="F40">
        <f t="shared" si="11"/>
        <v>0</v>
      </c>
      <c r="G40">
        <f t="shared" si="11"/>
        <v>0</v>
      </c>
      <c r="H40">
        <f t="shared" si="11"/>
        <v>0</v>
      </c>
      <c r="I40">
        <f t="shared" si="11"/>
        <v>0</v>
      </c>
      <c r="J40">
        <f t="shared" si="11"/>
        <v>0</v>
      </c>
      <c r="K40" s="3">
        <f t="shared" si="11"/>
        <v>0</v>
      </c>
      <c r="L40">
        <f t="shared" si="11"/>
        <v>0</v>
      </c>
      <c r="M40">
        <f t="shared" si="11"/>
        <v>0</v>
      </c>
      <c r="N40">
        <f t="shared" si="11"/>
        <v>0</v>
      </c>
      <c r="O40">
        <f t="shared" si="11"/>
        <v>0</v>
      </c>
      <c r="P40">
        <f t="shared" si="11"/>
        <v>0</v>
      </c>
      <c r="Q40" s="3">
        <f t="shared" si="11"/>
        <v>0</v>
      </c>
      <c r="R40">
        <f t="shared" si="11"/>
        <v>0</v>
      </c>
      <c r="S40">
        <f t="shared" si="11"/>
        <v>0</v>
      </c>
      <c r="T40">
        <f t="shared" si="11"/>
        <v>0</v>
      </c>
      <c r="U40">
        <f t="shared" si="11"/>
        <v>0</v>
      </c>
      <c r="V40">
        <f t="shared" si="11"/>
        <v>0</v>
      </c>
      <c r="W40" s="3">
        <f t="shared" si="11"/>
        <v>0</v>
      </c>
      <c r="X40">
        <f t="shared" si="11"/>
        <v>0.5</v>
      </c>
      <c r="Y40">
        <f t="shared" si="11"/>
        <v>0</v>
      </c>
      <c r="Z40">
        <f t="shared" si="11"/>
        <v>0</v>
      </c>
      <c r="AA40">
        <f t="shared" si="11"/>
        <v>0.4</v>
      </c>
      <c r="AB40">
        <f t="shared" si="11"/>
        <v>0</v>
      </c>
      <c r="AC40" s="3">
        <f t="shared" si="11"/>
        <v>0</v>
      </c>
      <c r="AD40">
        <f t="shared" si="11"/>
        <v>0</v>
      </c>
      <c r="AE40">
        <f t="shared" si="11"/>
        <v>0</v>
      </c>
      <c r="AF40">
        <f t="shared" si="11"/>
        <v>0</v>
      </c>
      <c r="AG40">
        <f t="shared" si="11"/>
        <v>0</v>
      </c>
      <c r="AH40">
        <f t="shared" si="11"/>
        <v>0</v>
      </c>
      <c r="AI40">
        <f t="shared" si="11"/>
        <v>0</v>
      </c>
      <c r="AJ40">
        <f t="shared" si="11"/>
        <v>0</v>
      </c>
      <c r="AK40">
        <f t="shared" si="11"/>
        <v>0</v>
      </c>
      <c r="AL40">
        <f t="shared" si="11"/>
        <v>0</v>
      </c>
      <c r="AM40">
        <f t="shared" si="11"/>
        <v>0</v>
      </c>
      <c r="AN40">
        <f t="shared" si="11"/>
        <v>0.4</v>
      </c>
      <c r="AO40">
        <f t="shared" si="11"/>
        <v>0</v>
      </c>
      <c r="AP40" s="2">
        <v>0.6</v>
      </c>
      <c r="AQ40">
        <v>0.4</v>
      </c>
      <c r="AR40">
        <f t="shared" si="4"/>
        <v>2.2999999999999998</v>
      </c>
      <c r="AT40">
        <f t="shared" si="5"/>
        <v>0</v>
      </c>
      <c r="AU40">
        <f t="shared" si="6"/>
        <v>0</v>
      </c>
      <c r="AV40">
        <f t="shared" si="7"/>
        <v>0</v>
      </c>
      <c r="AW40">
        <f t="shared" si="8"/>
        <v>0.15</v>
      </c>
      <c r="AX40">
        <f t="shared" si="9"/>
        <v>9.9999999999999992E-2</v>
      </c>
    </row>
    <row r="41" spans="1:50" x14ac:dyDescent="0.25">
      <c r="A41">
        <v>12</v>
      </c>
      <c r="B41">
        <f t="shared" si="3"/>
        <v>0.9</v>
      </c>
      <c r="C41">
        <f t="shared" si="11"/>
        <v>0</v>
      </c>
      <c r="D41">
        <f t="shared" si="11"/>
        <v>0</v>
      </c>
      <c r="E41">
        <f t="shared" si="11"/>
        <v>0</v>
      </c>
      <c r="F41" s="2">
        <v>0.5</v>
      </c>
      <c r="G41">
        <f t="shared" si="11"/>
        <v>0</v>
      </c>
      <c r="H41">
        <f t="shared" si="11"/>
        <v>0</v>
      </c>
      <c r="I41">
        <f t="shared" si="11"/>
        <v>0</v>
      </c>
      <c r="J41">
        <f t="shared" si="11"/>
        <v>0</v>
      </c>
      <c r="K41" s="3">
        <f t="shared" si="11"/>
        <v>0.4</v>
      </c>
      <c r="L41">
        <f t="shared" si="11"/>
        <v>0.7</v>
      </c>
      <c r="M41" s="2">
        <v>0.6</v>
      </c>
      <c r="N41" s="2">
        <v>0.6</v>
      </c>
      <c r="O41" s="2">
        <v>0.5</v>
      </c>
      <c r="P41" s="2">
        <v>0.5</v>
      </c>
      <c r="Q41" s="4">
        <v>0.5</v>
      </c>
      <c r="R41">
        <f t="shared" si="11"/>
        <v>0</v>
      </c>
      <c r="S41" s="2">
        <v>0.3</v>
      </c>
      <c r="T41" s="2">
        <v>0.5</v>
      </c>
      <c r="U41" s="2">
        <v>0.8</v>
      </c>
      <c r="V41" s="2">
        <v>0.8</v>
      </c>
      <c r="W41" s="4">
        <v>0.7</v>
      </c>
      <c r="X41">
        <f t="shared" si="11"/>
        <v>0.6</v>
      </c>
      <c r="Y41">
        <f t="shared" si="11"/>
        <v>0</v>
      </c>
      <c r="Z41">
        <f t="shared" si="11"/>
        <v>0.9</v>
      </c>
      <c r="AA41">
        <f t="shared" si="11"/>
        <v>0</v>
      </c>
      <c r="AB41">
        <f t="shared" si="11"/>
        <v>0.8</v>
      </c>
      <c r="AC41" s="3">
        <f t="shared" si="11"/>
        <v>0</v>
      </c>
      <c r="AD41">
        <f t="shared" si="11"/>
        <v>0</v>
      </c>
      <c r="AE41">
        <f t="shared" si="11"/>
        <v>0</v>
      </c>
      <c r="AF41">
        <f t="shared" si="11"/>
        <v>0</v>
      </c>
      <c r="AG41">
        <f t="shared" si="11"/>
        <v>0</v>
      </c>
      <c r="AH41">
        <f t="shared" si="11"/>
        <v>0</v>
      </c>
      <c r="AI41">
        <f t="shared" si="11"/>
        <v>0</v>
      </c>
      <c r="AJ41">
        <f t="shared" si="11"/>
        <v>0</v>
      </c>
      <c r="AK41">
        <f t="shared" si="11"/>
        <v>0</v>
      </c>
      <c r="AL41" s="2">
        <v>0.4</v>
      </c>
      <c r="AM41">
        <f t="shared" si="11"/>
        <v>0</v>
      </c>
      <c r="AN41">
        <f t="shared" si="11"/>
        <v>0</v>
      </c>
      <c r="AO41">
        <f t="shared" si="11"/>
        <v>0</v>
      </c>
      <c r="AP41">
        <f t="shared" si="11"/>
        <v>0</v>
      </c>
      <c r="AQ41">
        <v>0.4</v>
      </c>
      <c r="AR41">
        <f t="shared" si="4"/>
        <v>11.4</v>
      </c>
      <c r="AT41">
        <f t="shared" si="5"/>
        <v>0.18</v>
      </c>
      <c r="AU41">
        <f t="shared" si="6"/>
        <v>0.56666666666666665</v>
      </c>
      <c r="AV41">
        <f t="shared" si="7"/>
        <v>0.51666666666666672</v>
      </c>
      <c r="AW41">
        <f t="shared" si="8"/>
        <v>0.3833333333333333</v>
      </c>
      <c r="AX41">
        <f t="shared" si="9"/>
        <v>5.7142857142857148E-2</v>
      </c>
    </row>
    <row r="42" spans="1:50" x14ac:dyDescent="0.25">
      <c r="A42">
        <v>13</v>
      </c>
      <c r="B42">
        <f t="shared" si="3"/>
        <v>0</v>
      </c>
      <c r="C42">
        <f t="shared" si="11"/>
        <v>0</v>
      </c>
      <c r="D42">
        <f t="shared" si="11"/>
        <v>0</v>
      </c>
      <c r="E42">
        <f t="shared" si="11"/>
        <v>0</v>
      </c>
      <c r="F42">
        <f t="shared" si="11"/>
        <v>0</v>
      </c>
      <c r="G42">
        <f t="shared" si="11"/>
        <v>0</v>
      </c>
      <c r="H42">
        <f t="shared" si="11"/>
        <v>0</v>
      </c>
      <c r="I42">
        <f t="shared" si="11"/>
        <v>0</v>
      </c>
      <c r="J42">
        <f t="shared" si="11"/>
        <v>0</v>
      </c>
      <c r="K42" s="3">
        <f t="shared" si="11"/>
        <v>0</v>
      </c>
      <c r="L42">
        <f t="shared" si="11"/>
        <v>0</v>
      </c>
      <c r="M42">
        <f t="shared" si="11"/>
        <v>0</v>
      </c>
      <c r="N42">
        <f t="shared" si="11"/>
        <v>0</v>
      </c>
      <c r="O42">
        <f t="shared" si="11"/>
        <v>0</v>
      </c>
      <c r="P42">
        <f t="shared" si="11"/>
        <v>0</v>
      </c>
      <c r="Q42" s="3">
        <f t="shared" si="11"/>
        <v>0</v>
      </c>
      <c r="R42">
        <f t="shared" si="11"/>
        <v>0</v>
      </c>
      <c r="S42">
        <f t="shared" si="11"/>
        <v>0</v>
      </c>
      <c r="T42">
        <f t="shared" si="11"/>
        <v>0</v>
      </c>
      <c r="U42">
        <f t="shared" si="11"/>
        <v>0</v>
      </c>
      <c r="V42">
        <f t="shared" si="11"/>
        <v>0</v>
      </c>
      <c r="W42" s="3">
        <f t="shared" si="11"/>
        <v>0</v>
      </c>
      <c r="X42">
        <f t="shared" si="11"/>
        <v>0.7</v>
      </c>
      <c r="Y42">
        <f t="shared" si="11"/>
        <v>0</v>
      </c>
      <c r="Z42">
        <f t="shared" si="11"/>
        <v>0.7</v>
      </c>
      <c r="AA42">
        <f t="shared" si="11"/>
        <v>0.3</v>
      </c>
      <c r="AB42">
        <f t="shared" si="11"/>
        <v>0</v>
      </c>
      <c r="AC42" s="3">
        <f t="shared" si="11"/>
        <v>0</v>
      </c>
      <c r="AD42">
        <f t="shared" si="11"/>
        <v>0</v>
      </c>
      <c r="AE42">
        <f t="shared" si="11"/>
        <v>0</v>
      </c>
      <c r="AF42">
        <f t="shared" si="11"/>
        <v>0</v>
      </c>
      <c r="AG42">
        <f t="shared" si="11"/>
        <v>0</v>
      </c>
      <c r="AH42">
        <f t="shared" si="11"/>
        <v>0</v>
      </c>
      <c r="AI42">
        <f t="shared" si="11"/>
        <v>0</v>
      </c>
      <c r="AJ42">
        <f t="shared" si="11"/>
        <v>0</v>
      </c>
      <c r="AK42">
        <f t="shared" si="11"/>
        <v>0</v>
      </c>
      <c r="AL42">
        <f t="shared" si="11"/>
        <v>0</v>
      </c>
      <c r="AM42">
        <f t="shared" si="11"/>
        <v>0</v>
      </c>
      <c r="AN42">
        <f t="shared" si="11"/>
        <v>0</v>
      </c>
      <c r="AO42">
        <f t="shared" si="11"/>
        <v>0</v>
      </c>
      <c r="AP42">
        <f t="shared" si="11"/>
        <v>0</v>
      </c>
      <c r="AQ42">
        <f t="shared" si="11"/>
        <v>0.9</v>
      </c>
      <c r="AR42">
        <f t="shared" si="4"/>
        <v>2.6</v>
      </c>
      <c r="AT42">
        <f t="shared" si="5"/>
        <v>0</v>
      </c>
      <c r="AU42">
        <f t="shared" si="6"/>
        <v>0</v>
      </c>
      <c r="AV42">
        <f t="shared" si="7"/>
        <v>0</v>
      </c>
      <c r="AW42">
        <f t="shared" si="8"/>
        <v>0.28333333333333333</v>
      </c>
      <c r="AX42">
        <f t="shared" si="9"/>
        <v>6.4285714285714293E-2</v>
      </c>
    </row>
    <row r="43" spans="1:50" x14ac:dyDescent="0.25">
      <c r="A43">
        <v>14</v>
      </c>
      <c r="B43">
        <f t="shared" si="3"/>
        <v>0</v>
      </c>
      <c r="C43">
        <f t="shared" si="11"/>
        <v>0</v>
      </c>
      <c r="D43">
        <f t="shared" si="11"/>
        <v>0</v>
      </c>
      <c r="E43">
        <f t="shared" si="11"/>
        <v>0</v>
      </c>
      <c r="F43">
        <f t="shared" si="11"/>
        <v>0</v>
      </c>
      <c r="G43">
        <f t="shared" si="11"/>
        <v>0</v>
      </c>
      <c r="H43">
        <f t="shared" si="11"/>
        <v>0</v>
      </c>
      <c r="I43">
        <f t="shared" si="11"/>
        <v>0</v>
      </c>
      <c r="J43">
        <f t="shared" si="11"/>
        <v>0</v>
      </c>
      <c r="K43" s="3">
        <f t="shared" si="11"/>
        <v>0</v>
      </c>
      <c r="L43">
        <f t="shared" si="11"/>
        <v>0</v>
      </c>
      <c r="M43">
        <f t="shared" si="11"/>
        <v>0</v>
      </c>
      <c r="N43">
        <f t="shared" si="11"/>
        <v>0</v>
      </c>
      <c r="O43">
        <f t="shared" si="11"/>
        <v>0</v>
      </c>
      <c r="P43">
        <f t="shared" si="11"/>
        <v>0</v>
      </c>
      <c r="Q43" s="3">
        <f t="shared" si="11"/>
        <v>0</v>
      </c>
      <c r="R43">
        <f t="shared" si="11"/>
        <v>0</v>
      </c>
      <c r="S43">
        <f t="shared" si="11"/>
        <v>0</v>
      </c>
      <c r="T43">
        <f t="shared" si="11"/>
        <v>0</v>
      </c>
      <c r="U43">
        <f t="shared" si="11"/>
        <v>0</v>
      </c>
      <c r="V43">
        <f t="shared" si="11"/>
        <v>0</v>
      </c>
      <c r="W43" s="3">
        <f t="shared" si="11"/>
        <v>0</v>
      </c>
      <c r="X43">
        <f t="shared" si="11"/>
        <v>0</v>
      </c>
      <c r="Y43">
        <f t="shared" si="11"/>
        <v>0</v>
      </c>
      <c r="Z43">
        <f t="shared" si="11"/>
        <v>0</v>
      </c>
      <c r="AA43">
        <f t="shared" si="11"/>
        <v>0</v>
      </c>
      <c r="AB43">
        <f t="shared" si="11"/>
        <v>0</v>
      </c>
      <c r="AC43" s="3">
        <f t="shared" si="11"/>
        <v>0</v>
      </c>
      <c r="AD43">
        <f t="shared" si="11"/>
        <v>0</v>
      </c>
      <c r="AE43">
        <f t="shared" si="11"/>
        <v>0</v>
      </c>
      <c r="AF43">
        <f t="shared" si="11"/>
        <v>0</v>
      </c>
      <c r="AG43">
        <f t="shared" si="11"/>
        <v>0</v>
      </c>
      <c r="AH43">
        <f t="shared" si="11"/>
        <v>0</v>
      </c>
      <c r="AI43">
        <f t="shared" si="11"/>
        <v>0</v>
      </c>
      <c r="AJ43">
        <f t="shared" si="11"/>
        <v>0</v>
      </c>
      <c r="AK43">
        <f t="shared" si="11"/>
        <v>0</v>
      </c>
      <c r="AL43">
        <f t="shared" si="11"/>
        <v>0</v>
      </c>
      <c r="AM43">
        <f t="shared" si="11"/>
        <v>0</v>
      </c>
      <c r="AN43">
        <f t="shared" si="11"/>
        <v>0</v>
      </c>
      <c r="AO43">
        <f t="shared" ref="C43:AQ46" si="12">AO16</f>
        <v>0</v>
      </c>
      <c r="AP43">
        <f t="shared" si="12"/>
        <v>0</v>
      </c>
      <c r="AQ43">
        <f t="shared" si="12"/>
        <v>0</v>
      </c>
      <c r="AR43">
        <f t="shared" si="4"/>
        <v>0</v>
      </c>
      <c r="AT43">
        <f t="shared" si="5"/>
        <v>0</v>
      </c>
      <c r="AU43">
        <f t="shared" si="6"/>
        <v>0</v>
      </c>
      <c r="AV43">
        <f t="shared" si="7"/>
        <v>0</v>
      </c>
      <c r="AW43">
        <f t="shared" si="8"/>
        <v>0</v>
      </c>
      <c r="AX43">
        <f t="shared" si="9"/>
        <v>0</v>
      </c>
    </row>
    <row r="44" spans="1:50" x14ac:dyDescent="0.25">
      <c r="A44">
        <v>15</v>
      </c>
      <c r="B44">
        <f t="shared" si="3"/>
        <v>0</v>
      </c>
      <c r="C44">
        <f t="shared" si="12"/>
        <v>0</v>
      </c>
      <c r="D44">
        <f t="shared" si="12"/>
        <v>0</v>
      </c>
      <c r="E44">
        <f t="shared" si="12"/>
        <v>0</v>
      </c>
      <c r="F44">
        <f t="shared" si="12"/>
        <v>0</v>
      </c>
      <c r="G44">
        <f t="shared" si="12"/>
        <v>0</v>
      </c>
      <c r="H44">
        <f t="shared" si="12"/>
        <v>0</v>
      </c>
      <c r="I44">
        <f t="shared" si="12"/>
        <v>0</v>
      </c>
      <c r="J44">
        <f t="shared" si="12"/>
        <v>0</v>
      </c>
      <c r="K44" s="3">
        <f t="shared" si="12"/>
        <v>0</v>
      </c>
      <c r="L44">
        <f t="shared" si="12"/>
        <v>0</v>
      </c>
      <c r="M44">
        <f t="shared" si="12"/>
        <v>0</v>
      </c>
      <c r="N44">
        <f t="shared" si="12"/>
        <v>0</v>
      </c>
      <c r="O44">
        <f t="shared" si="12"/>
        <v>0</v>
      </c>
      <c r="P44">
        <f t="shared" si="12"/>
        <v>0</v>
      </c>
      <c r="Q44" s="3">
        <f t="shared" si="12"/>
        <v>0</v>
      </c>
      <c r="R44">
        <f t="shared" si="12"/>
        <v>0</v>
      </c>
      <c r="S44">
        <f t="shared" si="12"/>
        <v>0</v>
      </c>
      <c r="T44">
        <f t="shared" si="12"/>
        <v>0</v>
      </c>
      <c r="U44">
        <f t="shared" si="12"/>
        <v>0</v>
      </c>
      <c r="V44">
        <f t="shared" si="12"/>
        <v>0</v>
      </c>
      <c r="W44" s="3">
        <f t="shared" si="12"/>
        <v>0</v>
      </c>
      <c r="X44">
        <f t="shared" si="12"/>
        <v>0</v>
      </c>
      <c r="Y44">
        <f t="shared" si="12"/>
        <v>0</v>
      </c>
      <c r="Z44">
        <f t="shared" si="12"/>
        <v>0</v>
      </c>
      <c r="AA44">
        <f t="shared" si="12"/>
        <v>0</v>
      </c>
      <c r="AB44">
        <f t="shared" si="12"/>
        <v>0</v>
      </c>
      <c r="AC44" s="3">
        <f t="shared" si="12"/>
        <v>0</v>
      </c>
      <c r="AD44">
        <f t="shared" si="12"/>
        <v>0</v>
      </c>
      <c r="AE44">
        <f t="shared" si="12"/>
        <v>0</v>
      </c>
      <c r="AF44">
        <f t="shared" si="12"/>
        <v>0</v>
      </c>
      <c r="AG44">
        <f t="shared" si="12"/>
        <v>0</v>
      </c>
      <c r="AH44">
        <f t="shared" si="12"/>
        <v>0</v>
      </c>
      <c r="AI44">
        <f t="shared" si="12"/>
        <v>0</v>
      </c>
      <c r="AJ44">
        <f t="shared" si="12"/>
        <v>0</v>
      </c>
      <c r="AK44">
        <f t="shared" si="12"/>
        <v>0</v>
      </c>
      <c r="AL44">
        <f t="shared" si="12"/>
        <v>0</v>
      </c>
      <c r="AM44">
        <f t="shared" si="12"/>
        <v>0</v>
      </c>
      <c r="AN44">
        <f t="shared" si="12"/>
        <v>0</v>
      </c>
      <c r="AO44">
        <f t="shared" si="12"/>
        <v>0</v>
      </c>
      <c r="AP44">
        <f t="shared" si="12"/>
        <v>0</v>
      </c>
      <c r="AQ44">
        <v>0.4</v>
      </c>
      <c r="AR44">
        <f t="shared" si="4"/>
        <v>0.4</v>
      </c>
      <c r="AT44">
        <f t="shared" si="5"/>
        <v>0</v>
      </c>
      <c r="AU44">
        <f t="shared" si="6"/>
        <v>0</v>
      </c>
      <c r="AV44">
        <f t="shared" si="7"/>
        <v>0</v>
      </c>
      <c r="AW44">
        <f t="shared" si="8"/>
        <v>0</v>
      </c>
      <c r="AX44">
        <f t="shared" si="9"/>
        <v>2.8571428571428574E-2</v>
      </c>
    </row>
    <row r="45" spans="1:50" x14ac:dyDescent="0.25">
      <c r="A45">
        <v>16</v>
      </c>
      <c r="B45">
        <f t="shared" si="3"/>
        <v>0.6</v>
      </c>
      <c r="C45" s="2">
        <v>0.6</v>
      </c>
      <c r="D45">
        <f t="shared" si="12"/>
        <v>0</v>
      </c>
      <c r="E45">
        <f t="shared" si="12"/>
        <v>0</v>
      </c>
      <c r="F45">
        <f t="shared" si="12"/>
        <v>0</v>
      </c>
      <c r="G45">
        <f t="shared" si="12"/>
        <v>0</v>
      </c>
      <c r="H45">
        <f t="shared" si="12"/>
        <v>0</v>
      </c>
      <c r="I45" s="2">
        <v>0.6</v>
      </c>
      <c r="J45">
        <f t="shared" si="12"/>
        <v>0</v>
      </c>
      <c r="K45" s="3">
        <f t="shared" si="12"/>
        <v>0</v>
      </c>
      <c r="L45" s="2">
        <v>0.5</v>
      </c>
      <c r="M45" s="2">
        <v>0.5</v>
      </c>
      <c r="N45">
        <f t="shared" si="12"/>
        <v>0</v>
      </c>
      <c r="O45">
        <f t="shared" si="12"/>
        <v>0</v>
      </c>
      <c r="P45">
        <f t="shared" si="12"/>
        <v>0</v>
      </c>
      <c r="Q45" s="3">
        <f t="shared" si="12"/>
        <v>0</v>
      </c>
      <c r="R45" s="2">
        <v>0.5</v>
      </c>
      <c r="S45" s="2">
        <v>0.4</v>
      </c>
      <c r="T45">
        <f t="shared" si="12"/>
        <v>0</v>
      </c>
      <c r="U45">
        <f t="shared" si="12"/>
        <v>0</v>
      </c>
      <c r="V45">
        <f t="shared" si="12"/>
        <v>0</v>
      </c>
      <c r="W45" s="3">
        <f t="shared" si="12"/>
        <v>0</v>
      </c>
      <c r="X45">
        <f t="shared" si="12"/>
        <v>0.6</v>
      </c>
      <c r="Y45" s="2">
        <v>0.6</v>
      </c>
      <c r="Z45">
        <f t="shared" si="12"/>
        <v>0</v>
      </c>
      <c r="AA45">
        <f t="shared" si="12"/>
        <v>0</v>
      </c>
      <c r="AB45">
        <f t="shared" si="12"/>
        <v>0.7</v>
      </c>
      <c r="AC45" s="4">
        <v>0.6</v>
      </c>
      <c r="AD45">
        <f t="shared" si="12"/>
        <v>0</v>
      </c>
      <c r="AE45">
        <f t="shared" si="12"/>
        <v>0</v>
      </c>
      <c r="AF45">
        <f t="shared" si="12"/>
        <v>0</v>
      </c>
      <c r="AG45">
        <f t="shared" si="12"/>
        <v>0</v>
      </c>
      <c r="AH45">
        <f t="shared" si="12"/>
        <v>0.4</v>
      </c>
      <c r="AI45">
        <f t="shared" si="12"/>
        <v>0</v>
      </c>
      <c r="AJ45">
        <f t="shared" si="12"/>
        <v>0</v>
      </c>
      <c r="AK45">
        <f t="shared" si="12"/>
        <v>0</v>
      </c>
      <c r="AL45">
        <f t="shared" si="12"/>
        <v>0</v>
      </c>
      <c r="AM45">
        <f t="shared" si="12"/>
        <v>0.8</v>
      </c>
      <c r="AN45" s="2">
        <v>0.5</v>
      </c>
      <c r="AO45">
        <f t="shared" si="12"/>
        <v>0</v>
      </c>
      <c r="AP45">
        <f t="shared" si="12"/>
        <v>0.3</v>
      </c>
      <c r="AQ45">
        <f t="shared" si="12"/>
        <v>0</v>
      </c>
      <c r="AR45">
        <f t="shared" si="4"/>
        <v>8.1999999999999993</v>
      </c>
      <c r="AT45">
        <f t="shared" si="5"/>
        <v>0.18</v>
      </c>
      <c r="AU45">
        <f t="shared" si="6"/>
        <v>0.16666666666666666</v>
      </c>
      <c r="AV45">
        <f t="shared" si="7"/>
        <v>0.15</v>
      </c>
      <c r="AW45">
        <f t="shared" si="8"/>
        <v>0.41666666666666669</v>
      </c>
      <c r="AX45">
        <f t="shared" si="9"/>
        <v>0.14285714285714285</v>
      </c>
    </row>
    <row r="46" spans="1:50" x14ac:dyDescent="0.25">
      <c r="A46">
        <v>17</v>
      </c>
      <c r="B46">
        <f t="shared" si="3"/>
        <v>0.2</v>
      </c>
      <c r="C46" s="2">
        <v>0.8</v>
      </c>
      <c r="D46">
        <f t="shared" si="12"/>
        <v>0</v>
      </c>
      <c r="E46">
        <f t="shared" si="12"/>
        <v>0</v>
      </c>
      <c r="F46">
        <f t="shared" si="12"/>
        <v>0</v>
      </c>
      <c r="G46" s="2">
        <v>0.5</v>
      </c>
      <c r="H46">
        <f t="shared" si="12"/>
        <v>0</v>
      </c>
      <c r="I46">
        <f t="shared" si="12"/>
        <v>0</v>
      </c>
      <c r="J46" s="2">
        <v>0.5</v>
      </c>
      <c r="K46" s="3">
        <f t="shared" si="12"/>
        <v>0.4</v>
      </c>
      <c r="L46">
        <f t="shared" si="12"/>
        <v>0</v>
      </c>
      <c r="M46">
        <f t="shared" si="12"/>
        <v>0</v>
      </c>
      <c r="N46" s="2">
        <v>0.6</v>
      </c>
      <c r="O46" s="2">
        <v>0.5</v>
      </c>
      <c r="P46" s="2">
        <v>0.5</v>
      </c>
      <c r="Q46" s="4">
        <v>0.5</v>
      </c>
      <c r="R46">
        <f t="shared" si="12"/>
        <v>0</v>
      </c>
      <c r="S46">
        <f t="shared" si="12"/>
        <v>0</v>
      </c>
      <c r="T46">
        <f t="shared" si="12"/>
        <v>0</v>
      </c>
      <c r="U46">
        <f t="shared" si="12"/>
        <v>0</v>
      </c>
      <c r="V46">
        <f t="shared" si="12"/>
        <v>0</v>
      </c>
      <c r="W46" s="3">
        <f t="shared" si="12"/>
        <v>0</v>
      </c>
      <c r="X46">
        <f t="shared" si="12"/>
        <v>0.4</v>
      </c>
      <c r="Y46">
        <f t="shared" si="12"/>
        <v>0.3</v>
      </c>
      <c r="Z46" s="2">
        <v>0.5</v>
      </c>
      <c r="AA46">
        <f t="shared" si="12"/>
        <v>0.8</v>
      </c>
      <c r="AB46">
        <f t="shared" si="12"/>
        <v>0</v>
      </c>
      <c r="AC46" s="3">
        <f t="shared" si="12"/>
        <v>0</v>
      </c>
      <c r="AD46">
        <f t="shared" si="12"/>
        <v>0</v>
      </c>
      <c r="AE46">
        <f t="shared" si="12"/>
        <v>0</v>
      </c>
      <c r="AF46">
        <f t="shared" si="12"/>
        <v>0</v>
      </c>
      <c r="AG46" s="2">
        <v>0.6</v>
      </c>
      <c r="AH46">
        <f t="shared" si="12"/>
        <v>0</v>
      </c>
      <c r="AI46" s="2">
        <v>0.6</v>
      </c>
      <c r="AJ46">
        <f t="shared" si="12"/>
        <v>0</v>
      </c>
      <c r="AK46">
        <f t="shared" si="12"/>
        <v>0</v>
      </c>
      <c r="AL46">
        <f t="shared" si="12"/>
        <v>0</v>
      </c>
      <c r="AM46" s="2">
        <v>0.5</v>
      </c>
      <c r="AN46">
        <f t="shared" si="12"/>
        <v>0</v>
      </c>
      <c r="AO46">
        <f t="shared" si="12"/>
        <v>0</v>
      </c>
      <c r="AP46">
        <f t="shared" si="12"/>
        <v>0</v>
      </c>
      <c r="AQ46">
        <f t="shared" si="12"/>
        <v>0</v>
      </c>
      <c r="AR46">
        <f t="shared" si="4"/>
        <v>8.1999999999999993</v>
      </c>
      <c r="AT46">
        <f t="shared" si="5"/>
        <v>0.24</v>
      </c>
      <c r="AU46">
        <f t="shared" si="6"/>
        <v>0.35000000000000003</v>
      </c>
      <c r="AV46">
        <f t="shared" si="7"/>
        <v>0</v>
      </c>
      <c r="AW46">
        <f t="shared" si="8"/>
        <v>0.33333333333333331</v>
      </c>
      <c r="AX46">
        <f t="shared" si="9"/>
        <v>0.12142857142857143</v>
      </c>
    </row>
    <row r="48" spans="1:50" x14ac:dyDescent="0.25">
      <c r="B48">
        <f>SUM(B30:B46)</f>
        <v>3.2</v>
      </c>
      <c r="C48">
        <f t="shared" ref="C48:AQ48" si="13">SUM(C30:C46)</f>
        <v>3</v>
      </c>
      <c r="D48">
        <f t="shared" si="13"/>
        <v>2.5999999999999996</v>
      </c>
      <c r="E48">
        <f t="shared" si="13"/>
        <v>2.9</v>
      </c>
      <c r="F48">
        <f t="shared" si="13"/>
        <v>2</v>
      </c>
      <c r="G48">
        <f t="shared" si="13"/>
        <v>2.2000000000000002</v>
      </c>
      <c r="H48">
        <f t="shared" si="13"/>
        <v>1.9</v>
      </c>
      <c r="I48">
        <f t="shared" si="13"/>
        <v>2.4</v>
      </c>
      <c r="J48">
        <f t="shared" si="13"/>
        <v>2.2999999999999998</v>
      </c>
      <c r="K48" s="3">
        <f t="shared" si="13"/>
        <v>3</v>
      </c>
      <c r="L48">
        <f t="shared" si="13"/>
        <v>2.5</v>
      </c>
      <c r="M48">
        <f t="shared" si="13"/>
        <v>2.6</v>
      </c>
      <c r="N48">
        <f t="shared" si="13"/>
        <v>2.6</v>
      </c>
      <c r="O48">
        <f t="shared" si="13"/>
        <v>2.5</v>
      </c>
      <c r="P48">
        <f t="shared" si="13"/>
        <v>2.2999999999999998</v>
      </c>
      <c r="Q48" s="3">
        <f t="shared" si="13"/>
        <v>2.2000000000000002</v>
      </c>
      <c r="R48">
        <f t="shared" si="13"/>
        <v>2.1</v>
      </c>
      <c r="S48">
        <f t="shared" si="13"/>
        <v>2.5</v>
      </c>
      <c r="T48">
        <f t="shared" si="13"/>
        <v>2.2000000000000002</v>
      </c>
      <c r="U48">
        <f t="shared" si="13"/>
        <v>2.4000000000000004</v>
      </c>
      <c r="V48">
        <f t="shared" si="13"/>
        <v>2.7</v>
      </c>
      <c r="W48" s="3">
        <f t="shared" si="13"/>
        <v>2.2999999999999998</v>
      </c>
      <c r="X48">
        <f t="shared" si="13"/>
        <v>3.9000000000000004</v>
      </c>
      <c r="Y48">
        <f t="shared" si="13"/>
        <v>2.9</v>
      </c>
      <c r="Z48">
        <f t="shared" si="13"/>
        <v>3.7</v>
      </c>
      <c r="AA48">
        <f t="shared" si="13"/>
        <v>3.7</v>
      </c>
      <c r="AB48">
        <f t="shared" si="13"/>
        <v>3.6000000000000005</v>
      </c>
      <c r="AC48" s="3">
        <f t="shared" si="13"/>
        <v>3.3000000000000003</v>
      </c>
      <c r="AD48">
        <f t="shared" si="13"/>
        <v>1.6</v>
      </c>
      <c r="AE48">
        <f t="shared" si="13"/>
        <v>1.1000000000000001</v>
      </c>
      <c r="AF48">
        <f t="shared" si="13"/>
        <v>1.6999999999999997</v>
      </c>
      <c r="AG48">
        <f t="shared" si="13"/>
        <v>2.4</v>
      </c>
      <c r="AH48">
        <f t="shared" si="13"/>
        <v>1.9</v>
      </c>
      <c r="AI48">
        <f t="shared" si="13"/>
        <v>2.5</v>
      </c>
      <c r="AJ48">
        <f t="shared" si="13"/>
        <v>2.2000000000000002</v>
      </c>
      <c r="AK48">
        <f t="shared" si="13"/>
        <v>1.4</v>
      </c>
      <c r="AL48">
        <f t="shared" si="13"/>
        <v>2.1</v>
      </c>
      <c r="AM48">
        <f t="shared" si="13"/>
        <v>2.1</v>
      </c>
      <c r="AN48">
        <f t="shared" si="13"/>
        <v>2</v>
      </c>
      <c r="AO48">
        <f t="shared" si="13"/>
        <v>1.2999999999999998</v>
      </c>
      <c r="AP48">
        <f t="shared" si="13"/>
        <v>1.8</v>
      </c>
      <c r="AQ48">
        <f t="shared" si="13"/>
        <v>3.9999999999999996</v>
      </c>
    </row>
    <row r="52" spans="46:50" x14ac:dyDescent="0.25">
      <c r="AT52">
        <f>_xlfn.STDEV.S(B30:K30)</f>
        <v>0.22135943621178655</v>
      </c>
      <c r="AU52">
        <f>_xlfn.STDEV.S(L30:Q30)</f>
        <v>0</v>
      </c>
      <c r="AV52">
        <f>_xlfn.STDEV.S(R30:W30)</f>
        <v>0</v>
      </c>
      <c r="AW52">
        <f>_xlfn.STDEV.S(X30:AC30)</f>
        <v>0.30983866769659335</v>
      </c>
      <c r="AX52">
        <f>_xlfn.STDEV.S(AD30:AQ30)</f>
        <v>0</v>
      </c>
    </row>
    <row r="53" spans="46:50" x14ac:dyDescent="0.25">
      <c r="AT53">
        <f t="shared" ref="AT53:AT68" si="14">_xlfn.STDEV.S(B31:K31)</f>
        <v>0</v>
      </c>
      <c r="AU53">
        <f t="shared" ref="AU53:AU68" si="15">_xlfn.STDEV.S(L31:Q31)</f>
        <v>0</v>
      </c>
      <c r="AV53">
        <f t="shared" ref="AV53:AV68" si="16">_xlfn.STDEV.S(R31:W31)</f>
        <v>0</v>
      </c>
      <c r="AW53">
        <f t="shared" ref="AW53:AW68" si="17">_xlfn.STDEV.S(X31:AC31)</f>
        <v>0</v>
      </c>
      <c r="AX53">
        <f t="shared" ref="AX53:AX68" si="18">_xlfn.STDEV.S(AD31:AQ31)</f>
        <v>0</v>
      </c>
    </row>
    <row r="54" spans="46:50" x14ac:dyDescent="0.25">
      <c r="AT54">
        <f t="shared" si="14"/>
        <v>0</v>
      </c>
      <c r="AU54">
        <f t="shared" si="15"/>
        <v>0</v>
      </c>
      <c r="AV54">
        <f t="shared" si="16"/>
        <v>0</v>
      </c>
      <c r="AW54">
        <f t="shared" si="17"/>
        <v>0.2449489742783178</v>
      </c>
      <c r="AX54">
        <f t="shared" si="18"/>
        <v>0.25848246906354561</v>
      </c>
    </row>
    <row r="55" spans="46:50" x14ac:dyDescent="0.25">
      <c r="AT55">
        <f t="shared" si="14"/>
        <v>0.11005049346146141</v>
      </c>
      <c r="AU55">
        <f t="shared" si="15"/>
        <v>6.0809419444881171E-17</v>
      </c>
      <c r="AV55">
        <f t="shared" si="16"/>
        <v>6.0809419444881171E-17</v>
      </c>
      <c r="AW55">
        <f t="shared" si="17"/>
        <v>8.1649658092773275E-2</v>
      </c>
      <c r="AX55">
        <f t="shared" si="18"/>
        <v>0.15689290811054676</v>
      </c>
    </row>
    <row r="56" spans="46:50" x14ac:dyDescent="0.25">
      <c r="AT56">
        <f t="shared" si="14"/>
        <v>0.1636391694484477</v>
      </c>
      <c r="AU56">
        <f t="shared" si="15"/>
        <v>0</v>
      </c>
      <c r="AV56">
        <f t="shared" si="16"/>
        <v>0</v>
      </c>
      <c r="AW56">
        <f t="shared" si="17"/>
        <v>0.20412414523193151</v>
      </c>
      <c r="AX56">
        <f t="shared" si="18"/>
        <v>0</v>
      </c>
    </row>
    <row r="57" spans="46:50" x14ac:dyDescent="0.25">
      <c r="AT57">
        <f t="shared" si="14"/>
        <v>0</v>
      </c>
      <c r="AU57">
        <f t="shared" si="15"/>
        <v>0</v>
      </c>
      <c r="AV57">
        <f t="shared" si="16"/>
        <v>0</v>
      </c>
      <c r="AW57">
        <f t="shared" si="17"/>
        <v>0.1224744871391589</v>
      </c>
      <c r="AX57">
        <f t="shared" si="18"/>
        <v>0.10690449676496976</v>
      </c>
    </row>
    <row r="58" spans="46:50" x14ac:dyDescent="0.25">
      <c r="AT58">
        <f t="shared" si="14"/>
        <v>0</v>
      </c>
      <c r="AU58">
        <f t="shared" si="15"/>
        <v>0</v>
      </c>
      <c r="AV58">
        <f t="shared" si="16"/>
        <v>0</v>
      </c>
      <c r="AW58">
        <f t="shared" si="17"/>
        <v>0.16329931618554522</v>
      </c>
      <c r="AX58">
        <f t="shared" si="18"/>
        <v>0.10690449676496976</v>
      </c>
    </row>
    <row r="59" spans="46:50" x14ac:dyDescent="0.25">
      <c r="AT59">
        <f t="shared" si="14"/>
        <v>0.14142135623730923</v>
      </c>
      <c r="AU59">
        <f t="shared" si="15"/>
        <v>7.5277265270908666E-2</v>
      </c>
      <c r="AV59">
        <f t="shared" si="16"/>
        <v>0.11690451944500162</v>
      </c>
      <c r="AW59">
        <f t="shared" si="17"/>
        <v>0.35071355833500367</v>
      </c>
      <c r="AX59">
        <f t="shared" si="18"/>
        <v>0.32011330411672589</v>
      </c>
    </row>
    <row r="60" spans="46:50" x14ac:dyDescent="0.25">
      <c r="AT60">
        <f t="shared" si="14"/>
        <v>0.25582111805799856</v>
      </c>
      <c r="AU60">
        <f t="shared" si="15"/>
        <v>0.18618986725025252</v>
      </c>
      <c r="AV60">
        <f t="shared" si="16"/>
        <v>0.29944392908634287</v>
      </c>
      <c r="AW60">
        <f t="shared" si="17"/>
        <v>0.2449489742783178</v>
      </c>
      <c r="AX60">
        <f t="shared" si="18"/>
        <v>0.27305757554120252</v>
      </c>
    </row>
    <row r="61" spans="46:50" x14ac:dyDescent="0.25">
      <c r="AT61">
        <f t="shared" si="14"/>
        <v>0.2330951164939612</v>
      </c>
      <c r="AU61">
        <f t="shared" si="15"/>
        <v>0.18348478592697179</v>
      </c>
      <c r="AV61">
        <f t="shared" si="16"/>
        <v>0.2449489742783178</v>
      </c>
      <c r="AW61">
        <f t="shared" si="17"/>
        <v>0.30110906108363239</v>
      </c>
      <c r="AX61">
        <f t="shared" si="18"/>
        <v>0.2694112424944764</v>
      </c>
    </row>
    <row r="62" spans="46:50" x14ac:dyDescent="0.25">
      <c r="AT62">
        <f t="shared" si="14"/>
        <v>0</v>
      </c>
      <c r="AU62">
        <f t="shared" si="15"/>
        <v>0</v>
      </c>
      <c r="AV62">
        <f t="shared" si="16"/>
        <v>0</v>
      </c>
      <c r="AW62">
        <f t="shared" si="17"/>
        <v>0.23452078799117149</v>
      </c>
      <c r="AX62">
        <f t="shared" si="18"/>
        <v>0.20380986614602722</v>
      </c>
    </row>
    <row r="63" spans="46:50" x14ac:dyDescent="0.25">
      <c r="AT63">
        <f t="shared" si="14"/>
        <v>0.31552425509864623</v>
      </c>
      <c r="AU63">
        <f t="shared" si="15"/>
        <v>8.1649658092772734E-2</v>
      </c>
      <c r="AV63">
        <f t="shared" si="16"/>
        <v>0.31885210782848294</v>
      </c>
      <c r="AW63">
        <f t="shared" si="17"/>
        <v>0.43089055068157006</v>
      </c>
      <c r="AX63">
        <f t="shared" si="18"/>
        <v>0.14525460784051261</v>
      </c>
    </row>
    <row r="64" spans="46:50" x14ac:dyDescent="0.25">
      <c r="AT64">
        <f t="shared" si="14"/>
        <v>0</v>
      </c>
      <c r="AU64">
        <f t="shared" si="15"/>
        <v>0</v>
      </c>
      <c r="AV64">
        <f t="shared" si="16"/>
        <v>0</v>
      </c>
      <c r="AW64">
        <f t="shared" si="17"/>
        <v>0.34302575219167819</v>
      </c>
      <c r="AX64">
        <f t="shared" si="18"/>
        <v>0.24053511772118197</v>
      </c>
    </row>
    <row r="65" spans="46:50" x14ac:dyDescent="0.25">
      <c r="AT65">
        <f t="shared" si="14"/>
        <v>0</v>
      </c>
      <c r="AU65">
        <f t="shared" si="15"/>
        <v>0</v>
      </c>
      <c r="AV65">
        <f t="shared" si="16"/>
        <v>0</v>
      </c>
      <c r="AW65">
        <f t="shared" si="17"/>
        <v>0</v>
      </c>
      <c r="AX65">
        <f t="shared" si="18"/>
        <v>0</v>
      </c>
    </row>
    <row r="66" spans="46:50" x14ac:dyDescent="0.25">
      <c r="AT66">
        <f t="shared" si="14"/>
        <v>0</v>
      </c>
      <c r="AU66">
        <f t="shared" si="15"/>
        <v>0</v>
      </c>
      <c r="AV66">
        <f t="shared" si="16"/>
        <v>0</v>
      </c>
      <c r="AW66">
        <f t="shared" si="17"/>
        <v>0</v>
      </c>
      <c r="AX66">
        <f t="shared" si="18"/>
        <v>0.10690449676496976</v>
      </c>
    </row>
    <row r="67" spans="46:50" x14ac:dyDescent="0.25">
      <c r="AT67">
        <f t="shared" si="14"/>
        <v>0.28982753492378882</v>
      </c>
      <c r="AU67">
        <f t="shared" si="15"/>
        <v>0.25819888974716115</v>
      </c>
      <c r="AV67">
        <f t="shared" si="16"/>
        <v>0.23452078799117149</v>
      </c>
      <c r="AW67">
        <f t="shared" si="17"/>
        <v>0.32506409624359717</v>
      </c>
      <c r="AX67">
        <f t="shared" si="18"/>
        <v>0.25634797778466234</v>
      </c>
    </row>
    <row r="68" spans="46:50" x14ac:dyDescent="0.25">
      <c r="AT68">
        <f t="shared" si="14"/>
        <v>0.29135697844549552</v>
      </c>
      <c r="AU68">
        <f t="shared" si="15"/>
        <v>0.27386127875258304</v>
      </c>
      <c r="AV68">
        <f t="shared" si="16"/>
        <v>0</v>
      </c>
      <c r="AW68">
        <f t="shared" si="17"/>
        <v>0.30767948691238212</v>
      </c>
      <c r="AX68">
        <f t="shared" si="18"/>
        <v>0.24235565546581275</v>
      </c>
    </row>
  </sheetData>
  <mergeCells count="5">
    <mergeCell ref="B1:K1"/>
    <mergeCell ref="L1:Q1"/>
    <mergeCell ref="R1:W1"/>
    <mergeCell ref="X1:AC1"/>
    <mergeCell ref="AD1:AQ1"/>
  </mergeCells>
  <conditionalFormatting sqref="B21:AQ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AQ4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:AR1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0:AR4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topLeftCell="A15" workbookViewId="0">
      <selection activeCell="Q40" sqref="Q40"/>
    </sheetView>
  </sheetViews>
  <sheetFormatPr defaultRowHeight="15" x14ac:dyDescent="0.25"/>
  <sheetData>
    <row r="1" spans="1:17" x14ac:dyDescent="0.25">
      <c r="A1" t="s">
        <v>241</v>
      </c>
      <c r="K1" t="s">
        <v>242</v>
      </c>
    </row>
    <row r="2" spans="1:17" x14ac:dyDescent="0.25">
      <c r="A2" t="s">
        <v>7</v>
      </c>
      <c r="B2" t="s">
        <v>243</v>
      </c>
      <c r="C2" t="s">
        <v>244</v>
      </c>
      <c r="D2" t="s">
        <v>245</v>
      </c>
      <c r="E2" t="s">
        <v>246</v>
      </c>
      <c r="F2" t="s">
        <v>247</v>
      </c>
      <c r="G2" t="s">
        <v>248</v>
      </c>
      <c r="K2" t="s">
        <v>7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</row>
    <row r="3" spans="1:17" x14ac:dyDescent="0.25">
      <c r="A3">
        <v>1</v>
      </c>
      <c r="B3">
        <f>'BArch new'!Z3</f>
        <v>0.3</v>
      </c>
      <c r="C3">
        <f>'B Eng'!AM3</f>
        <v>0</v>
      </c>
      <c r="D3">
        <f>CM!AL3</f>
        <v>2.7000000000000006</v>
      </c>
      <c r="E3">
        <f>'B Edu'!BP3</f>
        <v>0</v>
      </c>
      <c r="F3">
        <f>'B Nut'!AM3</f>
        <v>0.1</v>
      </c>
      <c r="G3">
        <f>'B Bus'!AR3</f>
        <v>1.6</v>
      </c>
      <c r="K3">
        <v>1</v>
      </c>
      <c r="L3" s="5">
        <f>B3/24</f>
        <v>1.2499999999999999E-2</v>
      </c>
      <c r="M3" s="5">
        <f>C3/36</f>
        <v>0</v>
      </c>
      <c r="N3" s="5">
        <f>D3/36</f>
        <v>7.5000000000000011E-2</v>
      </c>
      <c r="O3" s="5">
        <f>E3/66</f>
        <v>0</v>
      </c>
      <c r="P3" s="5">
        <f>F3/37</f>
        <v>2.7027027027027029E-3</v>
      </c>
      <c r="Q3" s="5">
        <f>G3/42</f>
        <v>3.8095238095238099E-2</v>
      </c>
    </row>
    <row r="4" spans="1:17" x14ac:dyDescent="0.25">
      <c r="A4">
        <v>2</v>
      </c>
      <c r="B4">
        <f>'BArch new'!Z4</f>
        <v>0</v>
      </c>
      <c r="C4">
        <f>'B Eng'!AM4</f>
        <v>0</v>
      </c>
      <c r="D4">
        <f>CM!AL4</f>
        <v>1.1000000000000001</v>
      </c>
      <c r="E4">
        <f>'B Edu'!BP4</f>
        <v>0</v>
      </c>
      <c r="F4">
        <f>'B Nut'!AM4</f>
        <v>9</v>
      </c>
      <c r="G4">
        <f>'B Bus'!AR4</f>
        <v>0</v>
      </c>
      <c r="K4">
        <v>2</v>
      </c>
      <c r="L4" s="5">
        <f t="shared" ref="L4:L19" si="0">B4/24</f>
        <v>0</v>
      </c>
      <c r="M4" s="5">
        <f t="shared" ref="M4:M19" si="1">C4/36</f>
        <v>0</v>
      </c>
      <c r="N4" s="5">
        <f t="shared" ref="N4:N19" si="2">D4/36</f>
        <v>3.0555555555555558E-2</v>
      </c>
      <c r="O4" s="5">
        <f t="shared" ref="O4:O19" si="3">E4/66</f>
        <v>0</v>
      </c>
      <c r="P4" s="5">
        <f t="shared" ref="P4:P19" si="4">F4/37</f>
        <v>0.24324324324324326</v>
      </c>
      <c r="Q4" s="5">
        <f t="shared" ref="Q4:Q19" si="5">G4/42</f>
        <v>0</v>
      </c>
    </row>
    <row r="5" spans="1:17" x14ac:dyDescent="0.25">
      <c r="A5">
        <v>3</v>
      </c>
      <c r="B5">
        <f>'BArch new'!Z5</f>
        <v>4.7</v>
      </c>
      <c r="C5">
        <f>'B Eng'!AM5</f>
        <v>3.4000000000000004</v>
      </c>
      <c r="D5">
        <f>CM!AL5</f>
        <v>7</v>
      </c>
      <c r="E5">
        <f>'B Edu'!BP5</f>
        <v>18.550000000000004</v>
      </c>
      <c r="F5">
        <f>'B Nut'!AM5</f>
        <v>30.849999999999991</v>
      </c>
      <c r="G5">
        <f>'B Bus'!AR5</f>
        <v>2.4</v>
      </c>
      <c r="K5">
        <v>3</v>
      </c>
      <c r="L5" s="5">
        <f t="shared" si="0"/>
        <v>0.19583333333333333</v>
      </c>
      <c r="M5" s="5">
        <f t="shared" si="1"/>
        <v>9.4444444444444456E-2</v>
      </c>
      <c r="N5" s="5">
        <f t="shared" si="2"/>
        <v>0.19444444444444445</v>
      </c>
      <c r="O5" s="5">
        <f t="shared" si="3"/>
        <v>0.28106060606060612</v>
      </c>
      <c r="P5" s="5">
        <f t="shared" si="4"/>
        <v>0.83378378378378348</v>
      </c>
      <c r="Q5" s="5">
        <f t="shared" si="5"/>
        <v>5.7142857142857141E-2</v>
      </c>
    </row>
    <row r="6" spans="1:17" x14ac:dyDescent="0.25">
      <c r="A6">
        <v>4</v>
      </c>
      <c r="B6">
        <f>'BArch new'!Z6</f>
        <v>10.700000000000001</v>
      </c>
      <c r="C6">
        <f>'B Eng'!AM6</f>
        <v>23.550000000000004</v>
      </c>
      <c r="D6">
        <f>CM!AL6</f>
        <v>14.050000000000002</v>
      </c>
      <c r="E6">
        <f>'B Edu'!BP6</f>
        <v>62.399999999999977</v>
      </c>
      <c r="F6">
        <f>'B Nut'!AM6</f>
        <v>22.85</v>
      </c>
      <c r="G6">
        <f>'B Bus'!AR6</f>
        <v>10.100000000000001</v>
      </c>
      <c r="K6">
        <v>4</v>
      </c>
      <c r="L6" s="5">
        <f t="shared" si="0"/>
        <v>0.44583333333333336</v>
      </c>
      <c r="M6" s="5">
        <f t="shared" si="1"/>
        <v>0.65416666666666679</v>
      </c>
      <c r="N6" s="5">
        <f t="shared" si="2"/>
        <v>0.39027777777777783</v>
      </c>
      <c r="O6" s="5">
        <f t="shared" si="3"/>
        <v>0.9454545454545451</v>
      </c>
      <c r="P6" s="5">
        <f t="shared" si="4"/>
        <v>0.61756756756756759</v>
      </c>
      <c r="Q6" s="5">
        <f t="shared" si="5"/>
        <v>0.24047619047619051</v>
      </c>
    </row>
    <row r="7" spans="1:17" x14ac:dyDescent="0.25">
      <c r="A7">
        <v>5</v>
      </c>
      <c r="B7">
        <f>'BArch new'!Z7</f>
        <v>0.89999999999999991</v>
      </c>
      <c r="C7">
        <f>'B Eng'!AM7</f>
        <v>0.90000000000000013</v>
      </c>
      <c r="D7">
        <f>CM!AL7</f>
        <v>2.7000000000000006</v>
      </c>
      <c r="E7">
        <f>'B Edu'!BP7</f>
        <v>13.749999999999998</v>
      </c>
      <c r="F7">
        <f>'B Nut'!AM7</f>
        <v>3.9999999999999996</v>
      </c>
      <c r="G7">
        <f>'B Bus'!AR7</f>
        <v>1.5000000000000002</v>
      </c>
      <c r="K7">
        <v>5</v>
      </c>
      <c r="L7" s="5">
        <f t="shared" si="0"/>
        <v>3.7499999999999999E-2</v>
      </c>
      <c r="M7" s="5">
        <f t="shared" si="1"/>
        <v>2.5000000000000005E-2</v>
      </c>
      <c r="N7" s="5">
        <f t="shared" si="2"/>
        <v>7.5000000000000011E-2</v>
      </c>
      <c r="O7" s="5">
        <f t="shared" si="3"/>
        <v>0.20833333333333331</v>
      </c>
      <c r="P7" s="5">
        <f t="shared" si="4"/>
        <v>0.1081081081081081</v>
      </c>
      <c r="Q7" s="5">
        <f t="shared" si="5"/>
        <v>3.5714285714285719E-2</v>
      </c>
    </row>
    <row r="8" spans="1:17" x14ac:dyDescent="0.25">
      <c r="A8">
        <v>6</v>
      </c>
      <c r="B8">
        <f>'BArch new'!Z8</f>
        <v>1.3</v>
      </c>
      <c r="C8">
        <f>'B Eng'!AM8</f>
        <v>6.55</v>
      </c>
      <c r="D8">
        <f>CM!AL8</f>
        <v>4.5</v>
      </c>
      <c r="E8">
        <f>'B Edu'!BP8</f>
        <v>0</v>
      </c>
      <c r="F8">
        <f>'B Nut'!AM8</f>
        <v>1</v>
      </c>
      <c r="G8">
        <f>'B Bus'!AR8</f>
        <v>0.6</v>
      </c>
      <c r="K8">
        <v>6</v>
      </c>
      <c r="L8" s="5">
        <f t="shared" si="0"/>
        <v>5.4166666666666669E-2</v>
      </c>
      <c r="M8" s="5">
        <f t="shared" si="1"/>
        <v>0.18194444444444444</v>
      </c>
      <c r="N8" s="5">
        <f t="shared" si="2"/>
        <v>0.125</v>
      </c>
      <c r="O8" s="5">
        <f t="shared" si="3"/>
        <v>0</v>
      </c>
      <c r="P8" s="5">
        <f t="shared" si="4"/>
        <v>2.7027027027027029E-2</v>
      </c>
      <c r="Q8" s="5">
        <f t="shared" si="5"/>
        <v>1.4285714285714285E-2</v>
      </c>
    </row>
    <row r="9" spans="1:17" x14ac:dyDescent="0.25">
      <c r="A9">
        <v>7</v>
      </c>
      <c r="B9">
        <f>'BArch new'!Z9</f>
        <v>1.4</v>
      </c>
      <c r="C9">
        <f>'B Eng'!AM9</f>
        <v>0.65</v>
      </c>
      <c r="D9">
        <f>CM!AL9</f>
        <v>5.3000000000000007</v>
      </c>
      <c r="E9">
        <f>'B Edu'!BP9</f>
        <v>0</v>
      </c>
      <c r="F9">
        <f>'B Nut'!AM9</f>
        <v>0.3</v>
      </c>
      <c r="G9">
        <f>'B Bus'!AR9</f>
        <v>0.5</v>
      </c>
      <c r="K9">
        <v>7</v>
      </c>
      <c r="L9" s="5">
        <f t="shared" si="0"/>
        <v>5.8333333333333327E-2</v>
      </c>
      <c r="M9" s="5">
        <f t="shared" si="1"/>
        <v>1.8055555555555557E-2</v>
      </c>
      <c r="N9" s="5">
        <f t="shared" si="2"/>
        <v>0.14722222222222225</v>
      </c>
      <c r="O9" s="5">
        <f t="shared" si="3"/>
        <v>0</v>
      </c>
      <c r="P9" s="5">
        <f t="shared" si="4"/>
        <v>8.1081081081081086E-3</v>
      </c>
      <c r="Q9" s="5">
        <f t="shared" si="5"/>
        <v>1.1904761904761904E-2</v>
      </c>
    </row>
    <row r="10" spans="1:17" x14ac:dyDescent="0.25">
      <c r="A10">
        <v>8</v>
      </c>
      <c r="B10">
        <f>'BArch new'!Z10</f>
        <v>1.2</v>
      </c>
      <c r="C10">
        <f>'B Eng'!AM10</f>
        <v>4.3499999999999996</v>
      </c>
      <c r="D10">
        <f>CM!AL10</f>
        <v>18.450000000000006</v>
      </c>
      <c r="E10">
        <f>'B Edu'!BP10</f>
        <v>2.4999999999999996</v>
      </c>
      <c r="F10">
        <f>'B Nut'!AM10</f>
        <v>5.3</v>
      </c>
      <c r="G10">
        <f>'B Bus'!AR10</f>
        <v>19.899999999999995</v>
      </c>
      <c r="K10">
        <v>8</v>
      </c>
      <c r="L10" s="5">
        <f t="shared" si="0"/>
        <v>4.9999999999999996E-2</v>
      </c>
      <c r="M10" s="5">
        <f t="shared" si="1"/>
        <v>0.12083333333333332</v>
      </c>
      <c r="N10" s="5">
        <f t="shared" si="2"/>
        <v>0.51250000000000018</v>
      </c>
      <c r="O10" s="5">
        <f t="shared" si="3"/>
        <v>3.7878787878787873E-2</v>
      </c>
      <c r="P10" s="5">
        <f t="shared" si="4"/>
        <v>0.14324324324324325</v>
      </c>
      <c r="Q10" s="5">
        <f t="shared" si="5"/>
        <v>0.47380952380952368</v>
      </c>
    </row>
    <row r="11" spans="1:17" x14ac:dyDescent="0.25">
      <c r="A11">
        <v>9</v>
      </c>
      <c r="B11">
        <f>'BArch new'!Z11</f>
        <v>7.9</v>
      </c>
      <c r="C11">
        <f>'B Eng'!AM11</f>
        <v>26.449999999999992</v>
      </c>
      <c r="D11">
        <f>CM!AL11</f>
        <v>22.150000000000002</v>
      </c>
      <c r="E11">
        <f>'B Edu'!BP11</f>
        <v>5.2</v>
      </c>
      <c r="F11">
        <f>'B Nut'!AM11</f>
        <v>5.7</v>
      </c>
      <c r="G11">
        <f>'B Bus'!AR11</f>
        <v>6.8999999999999986</v>
      </c>
      <c r="K11">
        <v>9</v>
      </c>
      <c r="L11" s="5">
        <f t="shared" si="0"/>
        <v>0.32916666666666666</v>
      </c>
      <c r="M11" s="5">
        <f t="shared" si="1"/>
        <v>0.73472222222222205</v>
      </c>
      <c r="N11" s="5">
        <f t="shared" si="2"/>
        <v>0.61527777777777781</v>
      </c>
      <c r="O11" s="5">
        <f t="shared" si="3"/>
        <v>7.8787878787878796E-2</v>
      </c>
      <c r="P11" s="5">
        <f t="shared" si="4"/>
        <v>0.15405405405405406</v>
      </c>
      <c r="Q11" s="5">
        <f t="shared" si="5"/>
        <v>0.16428571428571426</v>
      </c>
    </row>
    <row r="12" spans="1:17" x14ac:dyDescent="0.25">
      <c r="A12">
        <v>10</v>
      </c>
      <c r="B12">
        <f>'BArch new'!Z12</f>
        <v>5.3999999999999995</v>
      </c>
      <c r="C12">
        <f>'B Eng'!AM12</f>
        <v>1</v>
      </c>
      <c r="D12">
        <f>CM!AL12</f>
        <v>4.5500000000000016</v>
      </c>
      <c r="E12">
        <f>'B Edu'!BP12</f>
        <v>32.700000000000017</v>
      </c>
      <c r="F12">
        <f>'B Nut'!AM12</f>
        <v>12.749999999999998</v>
      </c>
      <c r="G12">
        <f>'B Bus'!AR12</f>
        <v>8.9999999999999982</v>
      </c>
      <c r="K12">
        <v>10</v>
      </c>
      <c r="L12" s="5">
        <f t="shared" si="0"/>
        <v>0.22499999999999998</v>
      </c>
      <c r="M12" s="5">
        <f t="shared" si="1"/>
        <v>2.7777777777777776E-2</v>
      </c>
      <c r="N12" s="5">
        <f t="shared" si="2"/>
        <v>0.12638888888888894</v>
      </c>
      <c r="O12" s="5">
        <f t="shared" si="3"/>
        <v>0.4954545454545457</v>
      </c>
      <c r="P12" s="5">
        <f t="shared" si="4"/>
        <v>0.34459459459459457</v>
      </c>
      <c r="Q12" s="5">
        <f t="shared" si="5"/>
        <v>0.21428571428571425</v>
      </c>
    </row>
    <row r="13" spans="1:17" x14ac:dyDescent="0.25">
      <c r="A13">
        <v>11</v>
      </c>
      <c r="B13">
        <f>'BArch new'!Z13</f>
        <v>14.6</v>
      </c>
      <c r="C13">
        <f>'B Eng'!AM13</f>
        <v>17.5</v>
      </c>
      <c r="D13">
        <f>CM!AL13</f>
        <v>14.8</v>
      </c>
      <c r="E13">
        <f>'B Edu'!BP13</f>
        <v>1.2000000000000002</v>
      </c>
      <c r="F13">
        <f>'B Nut'!AM13</f>
        <v>0</v>
      </c>
      <c r="G13">
        <f>'B Bus'!AR13</f>
        <v>1.8000000000000003</v>
      </c>
      <c r="K13">
        <v>11</v>
      </c>
      <c r="L13" s="5">
        <f t="shared" si="0"/>
        <v>0.60833333333333328</v>
      </c>
      <c r="M13" s="5">
        <f t="shared" si="1"/>
        <v>0.4861111111111111</v>
      </c>
      <c r="N13" s="5">
        <f t="shared" si="2"/>
        <v>0.41111111111111115</v>
      </c>
      <c r="O13" s="5">
        <f t="shared" si="3"/>
        <v>1.8181818181818184E-2</v>
      </c>
      <c r="P13" s="5">
        <f t="shared" si="4"/>
        <v>0</v>
      </c>
      <c r="Q13" s="5">
        <f t="shared" si="5"/>
        <v>4.2857142857142864E-2</v>
      </c>
    </row>
    <row r="14" spans="1:17" x14ac:dyDescent="0.25">
      <c r="A14">
        <v>12</v>
      </c>
      <c r="B14">
        <f>'BArch new'!Z14</f>
        <v>4.8000000000000007</v>
      </c>
      <c r="C14">
        <f>'B Eng'!AM14</f>
        <v>8.5500000000000007</v>
      </c>
      <c r="D14">
        <f>CM!AL14</f>
        <v>14.899999999999999</v>
      </c>
      <c r="E14">
        <f>'B Edu'!BP14</f>
        <v>1.3</v>
      </c>
      <c r="F14">
        <f>'B Nut'!AM14</f>
        <v>4.4000000000000004</v>
      </c>
      <c r="G14">
        <f>'B Bus'!AR14</f>
        <v>7.1000000000000005</v>
      </c>
      <c r="K14">
        <v>12</v>
      </c>
      <c r="L14" s="5">
        <f t="shared" si="0"/>
        <v>0.20000000000000004</v>
      </c>
      <c r="M14" s="5">
        <f t="shared" si="1"/>
        <v>0.23750000000000002</v>
      </c>
      <c r="N14" s="5">
        <f t="shared" si="2"/>
        <v>0.41388888888888886</v>
      </c>
      <c r="O14" s="5">
        <f t="shared" si="3"/>
        <v>1.9696969696969699E-2</v>
      </c>
      <c r="P14" s="5">
        <f t="shared" si="4"/>
        <v>0.11891891891891893</v>
      </c>
      <c r="Q14" s="5">
        <f t="shared" si="5"/>
        <v>0.16904761904761906</v>
      </c>
    </row>
    <row r="15" spans="1:17" x14ac:dyDescent="0.25">
      <c r="A15">
        <v>13</v>
      </c>
      <c r="B15">
        <f>'BArch new'!Z15</f>
        <v>8.5</v>
      </c>
      <c r="C15">
        <f>'B Eng'!AM15</f>
        <v>10.950000000000001</v>
      </c>
      <c r="D15">
        <f>CM!AL15</f>
        <v>8.7000000000000011</v>
      </c>
      <c r="E15">
        <f>'B Edu'!BP15</f>
        <v>1.7999999999999998</v>
      </c>
      <c r="F15">
        <f>'B Nut'!AM15</f>
        <v>0.5</v>
      </c>
      <c r="G15">
        <f>'B Bus'!AR15</f>
        <v>2.6</v>
      </c>
      <c r="K15">
        <v>13</v>
      </c>
      <c r="L15" s="5">
        <f t="shared" si="0"/>
        <v>0.35416666666666669</v>
      </c>
      <c r="M15" s="5">
        <f t="shared" si="1"/>
        <v>0.3041666666666667</v>
      </c>
      <c r="N15" s="5">
        <f t="shared" si="2"/>
        <v>0.2416666666666667</v>
      </c>
      <c r="O15" s="5">
        <f t="shared" si="3"/>
        <v>2.7272727272727271E-2</v>
      </c>
      <c r="P15" s="5">
        <f t="shared" si="4"/>
        <v>1.3513513513513514E-2</v>
      </c>
      <c r="Q15" s="5">
        <f t="shared" si="5"/>
        <v>6.1904761904761907E-2</v>
      </c>
    </row>
    <row r="16" spans="1:17" x14ac:dyDescent="0.25">
      <c r="A16">
        <v>14</v>
      </c>
      <c r="B16">
        <f>'BArch new'!Z16</f>
        <v>0</v>
      </c>
      <c r="C16">
        <f>'B Eng'!AM16</f>
        <v>0.9</v>
      </c>
      <c r="D16">
        <f>CM!AL16</f>
        <v>1.4</v>
      </c>
      <c r="E16">
        <f>'B Edu'!BP16</f>
        <v>0</v>
      </c>
      <c r="F16">
        <f>'B Nut'!AM16</f>
        <v>0</v>
      </c>
      <c r="G16">
        <f>'B Bus'!AR16</f>
        <v>0</v>
      </c>
      <c r="K16">
        <v>14</v>
      </c>
      <c r="L16" s="5">
        <f t="shared" si="0"/>
        <v>0</v>
      </c>
      <c r="M16" s="5">
        <f t="shared" si="1"/>
        <v>2.5000000000000001E-2</v>
      </c>
      <c r="N16" s="5">
        <f t="shared" si="2"/>
        <v>3.888888888888889E-2</v>
      </c>
      <c r="O16" s="5">
        <f t="shared" si="3"/>
        <v>0</v>
      </c>
      <c r="P16" s="5">
        <f t="shared" si="4"/>
        <v>0</v>
      </c>
      <c r="Q16" s="5">
        <f t="shared" si="5"/>
        <v>0</v>
      </c>
    </row>
    <row r="17" spans="1:17" x14ac:dyDescent="0.25">
      <c r="A17">
        <v>15</v>
      </c>
      <c r="B17">
        <f>'BArch new'!Z17</f>
        <v>2.6999999999999997</v>
      </c>
      <c r="C17">
        <f>'B Eng'!AM17</f>
        <v>1.9</v>
      </c>
      <c r="D17">
        <f>CM!AL17</f>
        <v>4.3000000000000007</v>
      </c>
      <c r="E17">
        <f>'B Edu'!BP17</f>
        <v>0</v>
      </c>
      <c r="F17">
        <f>'B Nut'!AM17</f>
        <v>0.2</v>
      </c>
      <c r="G17">
        <f>'B Bus'!AR17</f>
        <v>0.2</v>
      </c>
      <c r="K17">
        <v>15</v>
      </c>
      <c r="L17" s="5">
        <f t="shared" si="0"/>
        <v>0.11249999999999999</v>
      </c>
      <c r="M17" s="5">
        <f t="shared" si="1"/>
        <v>5.2777777777777778E-2</v>
      </c>
      <c r="N17" s="5">
        <f t="shared" si="2"/>
        <v>0.11944444444444446</v>
      </c>
      <c r="O17" s="5">
        <f t="shared" si="3"/>
        <v>0</v>
      </c>
      <c r="P17" s="5">
        <f t="shared" si="4"/>
        <v>5.4054054054054057E-3</v>
      </c>
      <c r="Q17" s="5">
        <f t="shared" si="5"/>
        <v>4.7619047619047623E-3</v>
      </c>
    </row>
    <row r="18" spans="1:17" x14ac:dyDescent="0.25">
      <c r="A18">
        <v>16</v>
      </c>
      <c r="B18">
        <f>'BArch new'!Z18</f>
        <v>3.9000000000000004</v>
      </c>
      <c r="C18">
        <f>'B Eng'!AM18</f>
        <v>0.4</v>
      </c>
      <c r="D18">
        <f>CM!AL18</f>
        <v>8.3000000000000007</v>
      </c>
      <c r="E18">
        <f>'B Edu'!BP18</f>
        <v>11.6</v>
      </c>
      <c r="F18">
        <f>'B Nut'!AM18</f>
        <v>1.7000000000000002</v>
      </c>
      <c r="G18">
        <f>'B Bus'!AR18</f>
        <v>6.4</v>
      </c>
      <c r="K18">
        <v>16</v>
      </c>
      <c r="L18" s="5">
        <f t="shared" si="0"/>
        <v>0.16250000000000001</v>
      </c>
      <c r="M18" s="5">
        <f t="shared" si="1"/>
        <v>1.1111111111111112E-2</v>
      </c>
      <c r="N18" s="5">
        <f t="shared" si="2"/>
        <v>0.23055555555555557</v>
      </c>
      <c r="O18" s="5">
        <f t="shared" si="3"/>
        <v>0.17575757575757575</v>
      </c>
      <c r="P18" s="5">
        <f t="shared" si="4"/>
        <v>4.5945945945945948E-2</v>
      </c>
      <c r="Q18" s="5">
        <f t="shared" si="5"/>
        <v>0.15238095238095239</v>
      </c>
    </row>
    <row r="19" spans="1:17" x14ac:dyDescent="0.25">
      <c r="A19">
        <v>17</v>
      </c>
      <c r="B19">
        <f>'BArch new'!Z19</f>
        <v>0.2</v>
      </c>
      <c r="C19">
        <f>'B Eng'!AM19</f>
        <v>2.4500000000000002</v>
      </c>
      <c r="D19">
        <f>CM!AL19</f>
        <v>7.4000000000000012</v>
      </c>
      <c r="E19">
        <f>'B Edu'!BP19</f>
        <v>5.15</v>
      </c>
      <c r="F19">
        <f>'B Nut'!AM19</f>
        <v>10.25</v>
      </c>
      <c r="G19">
        <f>'B Bus'!AR19</f>
        <v>5.0999999999999996</v>
      </c>
      <c r="K19">
        <v>17</v>
      </c>
      <c r="L19" s="5">
        <f t="shared" si="0"/>
        <v>8.3333333333333332E-3</v>
      </c>
      <c r="M19" s="5">
        <f t="shared" si="1"/>
        <v>6.8055555555555564E-2</v>
      </c>
      <c r="N19" s="5">
        <f t="shared" si="2"/>
        <v>0.2055555555555556</v>
      </c>
      <c r="O19" s="5">
        <f t="shared" si="3"/>
        <v>7.8030303030303033E-2</v>
      </c>
      <c r="P19" s="5">
        <f t="shared" si="4"/>
        <v>0.27702702702702703</v>
      </c>
      <c r="Q19" s="5">
        <f t="shared" si="5"/>
        <v>0.12142857142857141</v>
      </c>
    </row>
    <row r="25" spans="1:17" x14ac:dyDescent="0.25">
      <c r="A25" t="s">
        <v>249</v>
      </c>
      <c r="K25" t="s">
        <v>250</v>
      </c>
    </row>
    <row r="26" spans="1:17" x14ac:dyDescent="0.25">
      <c r="A26" t="s">
        <v>7</v>
      </c>
      <c r="B26" t="s">
        <v>243</v>
      </c>
      <c r="C26" t="s">
        <v>244</v>
      </c>
      <c r="D26" t="s">
        <v>245</v>
      </c>
      <c r="E26" t="s">
        <v>246</v>
      </c>
      <c r="F26" t="s">
        <v>247</v>
      </c>
      <c r="G26" t="s">
        <v>248</v>
      </c>
      <c r="K26" t="s">
        <v>7</v>
      </c>
      <c r="L26" t="s">
        <v>243</v>
      </c>
      <c r="M26" t="s">
        <v>244</v>
      </c>
      <c r="N26" t="s">
        <v>245</v>
      </c>
      <c r="O26" t="s">
        <v>246</v>
      </c>
      <c r="P26" t="s">
        <v>247</v>
      </c>
      <c r="Q26" t="s">
        <v>248</v>
      </c>
    </row>
    <row r="27" spans="1:17" x14ac:dyDescent="0.25">
      <c r="A27">
        <v>1</v>
      </c>
      <c r="B27">
        <f>'BArch new'!Z26</f>
        <v>0.4</v>
      </c>
      <c r="C27">
        <f>'B Eng'!AM30</f>
        <v>0</v>
      </c>
      <c r="D27">
        <f>CM!AL30</f>
        <v>1.1000000000000001</v>
      </c>
      <c r="E27">
        <f>'B Edu'!BP30</f>
        <v>0</v>
      </c>
      <c r="F27">
        <f>'B Nut'!AM30</f>
        <v>0.1</v>
      </c>
      <c r="G27">
        <f>'B Bus'!AR30</f>
        <v>1.9</v>
      </c>
      <c r="K27">
        <v>1</v>
      </c>
      <c r="L27" s="5">
        <f>B27/24</f>
        <v>1.6666666666666666E-2</v>
      </c>
      <c r="M27" s="5">
        <f>C27/36</f>
        <v>0</v>
      </c>
      <c r="N27" s="5">
        <f>D27/36</f>
        <v>3.0555555555555558E-2</v>
      </c>
      <c r="O27" s="5">
        <f>E27/66</f>
        <v>0</v>
      </c>
      <c r="P27" s="5">
        <f>F27/37</f>
        <v>2.7027027027027029E-3</v>
      </c>
      <c r="Q27" s="5">
        <f>G27/42</f>
        <v>4.5238095238095237E-2</v>
      </c>
    </row>
    <row r="28" spans="1:17" x14ac:dyDescent="0.25">
      <c r="A28">
        <v>2</v>
      </c>
      <c r="B28">
        <f>'BArch new'!Z27</f>
        <v>0</v>
      </c>
      <c r="C28">
        <f>'B Eng'!AM31</f>
        <v>0</v>
      </c>
      <c r="D28">
        <f>CM!AL31</f>
        <v>0.30000000000000004</v>
      </c>
      <c r="E28">
        <f>'B Edu'!BP31</f>
        <v>0</v>
      </c>
      <c r="F28">
        <f>'B Nut'!AM31</f>
        <v>6.8</v>
      </c>
      <c r="G28">
        <f>'B Bus'!AR31</f>
        <v>0</v>
      </c>
      <c r="K28">
        <v>2</v>
      </c>
      <c r="L28" s="5">
        <f t="shared" ref="L28:L43" si="6">B28/24</f>
        <v>0</v>
      </c>
      <c r="M28" s="5">
        <f t="shared" ref="M28:M43" si="7">C28/36</f>
        <v>0</v>
      </c>
      <c r="N28" s="5">
        <f t="shared" ref="N28:N43" si="8">D28/36</f>
        <v>8.333333333333335E-3</v>
      </c>
      <c r="O28" s="5">
        <f t="shared" ref="O28:O43" si="9">E28/66</f>
        <v>0</v>
      </c>
      <c r="P28" s="5">
        <f t="shared" ref="P28:P43" si="10">F28/37</f>
        <v>0.18378378378378377</v>
      </c>
      <c r="Q28" s="5">
        <f t="shared" ref="Q28:Q43" si="11">G28/42</f>
        <v>0</v>
      </c>
    </row>
    <row r="29" spans="1:17" x14ac:dyDescent="0.25">
      <c r="A29">
        <v>3</v>
      </c>
      <c r="B29">
        <f>'BArch new'!Z28</f>
        <v>4.5999999999999996</v>
      </c>
      <c r="C29">
        <f>'B Eng'!AM32</f>
        <v>3.4000000000000004</v>
      </c>
      <c r="D29">
        <f>CM!AL32</f>
        <v>5.2</v>
      </c>
      <c r="E29">
        <f>'B Edu'!BP32</f>
        <v>18.550000000000004</v>
      </c>
      <c r="F29">
        <f>'B Nut'!AM32</f>
        <v>28.5</v>
      </c>
      <c r="G29">
        <f>'B Bus'!AR32</f>
        <v>2.4</v>
      </c>
      <c r="K29">
        <v>3</v>
      </c>
      <c r="L29" s="5">
        <f t="shared" si="6"/>
        <v>0.19166666666666665</v>
      </c>
      <c r="M29" s="5">
        <f t="shared" si="7"/>
        <v>9.4444444444444456E-2</v>
      </c>
      <c r="N29" s="5">
        <f t="shared" si="8"/>
        <v>0.14444444444444446</v>
      </c>
      <c r="O29" s="5">
        <f t="shared" si="9"/>
        <v>0.28106060606060612</v>
      </c>
      <c r="P29" s="5">
        <f t="shared" si="10"/>
        <v>0.77027027027027029</v>
      </c>
      <c r="Q29" s="5">
        <f t="shared" si="11"/>
        <v>5.7142857142857141E-2</v>
      </c>
    </row>
    <row r="30" spans="1:17" x14ac:dyDescent="0.25">
      <c r="A30">
        <v>4</v>
      </c>
      <c r="B30">
        <f>'BArch new'!Z29</f>
        <v>11.500000000000002</v>
      </c>
      <c r="C30">
        <f>'B Eng'!AM33</f>
        <v>29.550000000000011</v>
      </c>
      <c r="D30">
        <f>CM!AL33</f>
        <v>15.100000000000003</v>
      </c>
      <c r="E30">
        <f>'B Edu'!BP33</f>
        <v>62.59999999999998</v>
      </c>
      <c r="F30">
        <f>'B Nut'!AM33</f>
        <v>22.000000000000004</v>
      </c>
      <c r="G30">
        <f>'B Bus'!AR33</f>
        <v>20.499999999999996</v>
      </c>
      <c r="K30">
        <v>4</v>
      </c>
      <c r="L30" s="5">
        <f t="shared" si="6"/>
        <v>0.47916666666666674</v>
      </c>
      <c r="M30" s="5">
        <f t="shared" si="7"/>
        <v>0.82083333333333364</v>
      </c>
      <c r="N30" s="5">
        <f t="shared" si="8"/>
        <v>0.41944444444444451</v>
      </c>
      <c r="O30" s="5">
        <f t="shared" si="9"/>
        <v>0.94848484848484815</v>
      </c>
      <c r="P30" s="5">
        <f t="shared" si="10"/>
        <v>0.59459459459459474</v>
      </c>
      <c r="Q30" s="5">
        <f t="shared" si="11"/>
        <v>0.48809523809523803</v>
      </c>
    </row>
    <row r="31" spans="1:17" x14ac:dyDescent="0.25">
      <c r="A31">
        <v>5</v>
      </c>
      <c r="B31">
        <f>'BArch new'!Z30</f>
        <v>1</v>
      </c>
      <c r="C31">
        <f>'B Eng'!AM34</f>
        <v>0.90000000000000013</v>
      </c>
      <c r="D31">
        <f>CM!AL34</f>
        <v>0.79999999999999993</v>
      </c>
      <c r="E31">
        <f>'B Edu'!BP34</f>
        <v>13.749999999999998</v>
      </c>
      <c r="F31">
        <f>'B Nut'!AM34</f>
        <v>3.2</v>
      </c>
      <c r="G31">
        <f>'B Bus'!AR34</f>
        <v>1.7999999999999998</v>
      </c>
      <c r="K31">
        <v>5</v>
      </c>
      <c r="L31" s="5">
        <f t="shared" si="6"/>
        <v>4.1666666666666664E-2</v>
      </c>
      <c r="M31" s="5">
        <f t="shared" si="7"/>
        <v>2.5000000000000005E-2</v>
      </c>
      <c r="N31" s="5">
        <f t="shared" si="8"/>
        <v>2.222222222222222E-2</v>
      </c>
      <c r="O31" s="5">
        <f t="shared" si="9"/>
        <v>0.20833333333333331</v>
      </c>
      <c r="P31" s="5">
        <f t="shared" si="10"/>
        <v>8.6486486486486491E-2</v>
      </c>
      <c r="Q31" s="5">
        <f t="shared" si="11"/>
        <v>4.2857142857142851E-2</v>
      </c>
    </row>
    <row r="32" spans="1:17" x14ac:dyDescent="0.25">
      <c r="A32">
        <v>6</v>
      </c>
      <c r="B32">
        <f>'BArch new'!Z31</f>
        <v>1.2000000000000002</v>
      </c>
      <c r="C32">
        <f>'B Eng'!AM35</f>
        <v>6.55</v>
      </c>
      <c r="D32">
        <f>CM!AL35</f>
        <v>3.0000000000000004</v>
      </c>
      <c r="E32">
        <f>'B Edu'!BP35</f>
        <v>0</v>
      </c>
      <c r="F32">
        <f>'B Nut'!AM35</f>
        <v>0.5</v>
      </c>
      <c r="G32">
        <f>'B Bus'!AR35</f>
        <v>0.7</v>
      </c>
      <c r="K32">
        <v>6</v>
      </c>
      <c r="L32" s="5">
        <f t="shared" si="6"/>
        <v>5.000000000000001E-2</v>
      </c>
      <c r="M32" s="5">
        <f t="shared" si="7"/>
        <v>0.18194444444444444</v>
      </c>
      <c r="N32" s="5">
        <f t="shared" si="8"/>
        <v>8.3333333333333343E-2</v>
      </c>
      <c r="O32" s="5">
        <f t="shared" si="9"/>
        <v>0</v>
      </c>
      <c r="P32" s="5">
        <f t="shared" si="10"/>
        <v>1.3513513513513514E-2</v>
      </c>
      <c r="Q32" s="5">
        <f t="shared" si="11"/>
        <v>1.6666666666666666E-2</v>
      </c>
    </row>
    <row r="33" spans="1:17" x14ac:dyDescent="0.25">
      <c r="A33">
        <v>7</v>
      </c>
      <c r="B33">
        <f>'BArch new'!Z32</f>
        <v>4.1000000000000005</v>
      </c>
      <c r="C33">
        <f>'B Eng'!AM36</f>
        <v>0.65</v>
      </c>
      <c r="D33">
        <f>CM!AL36</f>
        <v>4.2</v>
      </c>
      <c r="E33">
        <f>'B Edu'!BP36</f>
        <v>0</v>
      </c>
      <c r="F33">
        <f>'B Nut'!AM36</f>
        <v>0</v>
      </c>
      <c r="G33">
        <f>'B Bus'!AR36</f>
        <v>0.8</v>
      </c>
      <c r="K33">
        <v>7</v>
      </c>
      <c r="L33" s="5">
        <f t="shared" si="6"/>
        <v>0.17083333333333336</v>
      </c>
      <c r="M33" s="5">
        <f t="shared" si="7"/>
        <v>1.8055555555555557E-2</v>
      </c>
      <c r="N33" s="5">
        <f t="shared" si="8"/>
        <v>0.11666666666666667</v>
      </c>
      <c r="O33" s="5">
        <f t="shared" si="9"/>
        <v>0</v>
      </c>
      <c r="P33" s="5">
        <f t="shared" si="10"/>
        <v>0</v>
      </c>
      <c r="Q33" s="5">
        <f t="shared" si="11"/>
        <v>1.9047619047619049E-2</v>
      </c>
    </row>
    <row r="34" spans="1:17" x14ac:dyDescent="0.25">
      <c r="A34">
        <v>8</v>
      </c>
      <c r="B34">
        <f>'BArch new'!Z33</f>
        <v>1.2</v>
      </c>
      <c r="C34">
        <f>'B Eng'!AM37</f>
        <v>4.3499999999999996</v>
      </c>
      <c r="D34">
        <f>CM!AL37</f>
        <v>15.899999999999999</v>
      </c>
      <c r="E34">
        <f>'B Edu'!BP37</f>
        <v>2.1999999999999997</v>
      </c>
      <c r="F34">
        <f>'B Nut'!AM37</f>
        <v>6</v>
      </c>
      <c r="G34">
        <f>'B Bus'!AR37</f>
        <v>20.799999999999994</v>
      </c>
      <c r="K34">
        <v>8</v>
      </c>
      <c r="L34" s="5">
        <f t="shared" si="6"/>
        <v>4.9999999999999996E-2</v>
      </c>
      <c r="M34" s="5">
        <f t="shared" si="7"/>
        <v>0.12083333333333332</v>
      </c>
      <c r="N34" s="5">
        <f t="shared" si="8"/>
        <v>0.44166666666666665</v>
      </c>
      <c r="O34" s="5">
        <f t="shared" si="9"/>
        <v>3.3333333333333326E-2</v>
      </c>
      <c r="P34" s="5">
        <f t="shared" si="10"/>
        <v>0.16216216216216217</v>
      </c>
      <c r="Q34" s="5">
        <f t="shared" si="11"/>
        <v>0.49523809523809509</v>
      </c>
    </row>
    <row r="35" spans="1:17" x14ac:dyDescent="0.25">
      <c r="A35">
        <v>9</v>
      </c>
      <c r="B35">
        <f>'BArch new'!Z34</f>
        <v>6.6000000000000005</v>
      </c>
      <c r="C35">
        <f>'B Eng'!AM38</f>
        <v>25.449999999999992</v>
      </c>
      <c r="D35">
        <f>CM!AL38</f>
        <v>20.299999999999997</v>
      </c>
      <c r="E35">
        <f>'B Edu'!BP38</f>
        <v>5.2</v>
      </c>
      <c r="F35">
        <f>'B Nut'!AM38</f>
        <v>5.4</v>
      </c>
      <c r="G35">
        <f>'B Bus'!AR38</f>
        <v>10.099999999999998</v>
      </c>
      <c r="K35">
        <v>9</v>
      </c>
      <c r="L35" s="5">
        <f t="shared" si="6"/>
        <v>0.27500000000000002</v>
      </c>
      <c r="M35" s="5">
        <f t="shared" si="7"/>
        <v>0.70694444444444426</v>
      </c>
      <c r="N35" s="5">
        <f t="shared" si="8"/>
        <v>0.56388888888888877</v>
      </c>
      <c r="O35" s="5">
        <f t="shared" si="9"/>
        <v>7.8787878787878796E-2</v>
      </c>
      <c r="P35" s="5">
        <f t="shared" si="10"/>
        <v>0.14594594594594595</v>
      </c>
      <c r="Q35" s="5">
        <f t="shared" si="11"/>
        <v>0.24047619047619043</v>
      </c>
    </row>
    <row r="36" spans="1:17" x14ac:dyDescent="0.25">
      <c r="A36">
        <v>10</v>
      </c>
      <c r="B36">
        <f>'BArch new'!Z35</f>
        <v>4.2</v>
      </c>
      <c r="C36">
        <f>'B Eng'!AM39</f>
        <v>1</v>
      </c>
      <c r="D36">
        <f>CM!AL39</f>
        <v>1.7000000000000002</v>
      </c>
      <c r="E36">
        <f>'B Edu'!BP39</f>
        <v>32.700000000000017</v>
      </c>
      <c r="F36">
        <f>'B Nut'!AM39</f>
        <v>11.55</v>
      </c>
      <c r="G36">
        <f>'B Bus'!AR39</f>
        <v>11.5</v>
      </c>
      <c r="K36">
        <v>10</v>
      </c>
      <c r="L36" s="5">
        <f t="shared" si="6"/>
        <v>0.17500000000000002</v>
      </c>
      <c r="M36" s="5">
        <f t="shared" si="7"/>
        <v>2.7777777777777776E-2</v>
      </c>
      <c r="N36" s="5">
        <f t="shared" si="8"/>
        <v>4.7222222222222228E-2</v>
      </c>
      <c r="O36" s="5">
        <f t="shared" si="9"/>
        <v>0.4954545454545457</v>
      </c>
      <c r="P36" s="5">
        <f t="shared" si="10"/>
        <v>0.31216216216216219</v>
      </c>
      <c r="Q36" s="5">
        <f t="shared" si="11"/>
        <v>0.27380952380952384</v>
      </c>
    </row>
    <row r="37" spans="1:17" x14ac:dyDescent="0.25">
      <c r="A37">
        <v>11</v>
      </c>
      <c r="B37">
        <f>'BArch new'!Z36</f>
        <v>11.399999999999999</v>
      </c>
      <c r="C37">
        <f>'B Eng'!AM40</f>
        <v>17.5</v>
      </c>
      <c r="D37">
        <f>CM!AL40</f>
        <v>11.399999999999999</v>
      </c>
      <c r="E37">
        <f>'B Edu'!BP40</f>
        <v>1.2000000000000002</v>
      </c>
      <c r="F37">
        <f>'B Nut'!AM40</f>
        <v>0</v>
      </c>
      <c r="G37">
        <f>'B Bus'!AR40</f>
        <v>2.2999999999999998</v>
      </c>
      <c r="K37">
        <v>11</v>
      </c>
      <c r="L37" s="5">
        <f t="shared" si="6"/>
        <v>0.47499999999999992</v>
      </c>
      <c r="M37" s="5">
        <f t="shared" si="7"/>
        <v>0.4861111111111111</v>
      </c>
      <c r="N37" s="5">
        <f t="shared" si="8"/>
        <v>0.31666666666666665</v>
      </c>
      <c r="O37" s="5">
        <f t="shared" si="9"/>
        <v>1.8181818181818184E-2</v>
      </c>
      <c r="P37" s="5">
        <f t="shared" si="10"/>
        <v>0</v>
      </c>
      <c r="Q37" s="5">
        <f t="shared" si="11"/>
        <v>5.4761904761904755E-2</v>
      </c>
    </row>
    <row r="38" spans="1:17" x14ac:dyDescent="0.25">
      <c r="A38">
        <v>12</v>
      </c>
      <c r="B38">
        <f>'BArch new'!Z37</f>
        <v>4.9000000000000004</v>
      </c>
      <c r="C38">
        <f>'B Eng'!AM41</f>
        <v>8.5500000000000007</v>
      </c>
      <c r="D38">
        <f>CM!AL41</f>
        <v>12.999999999999998</v>
      </c>
      <c r="E38">
        <f>'B Edu'!BP41</f>
        <v>0.7</v>
      </c>
      <c r="F38">
        <f>'B Nut'!AM41</f>
        <v>2.6</v>
      </c>
      <c r="G38">
        <f>'B Bus'!AR41</f>
        <v>11.4</v>
      </c>
      <c r="K38">
        <v>12</v>
      </c>
      <c r="L38" s="5">
        <f t="shared" si="6"/>
        <v>0.20416666666666669</v>
      </c>
      <c r="M38" s="5">
        <f t="shared" si="7"/>
        <v>0.23750000000000002</v>
      </c>
      <c r="N38" s="5">
        <f t="shared" si="8"/>
        <v>0.36111111111111105</v>
      </c>
      <c r="O38" s="5">
        <f t="shared" si="9"/>
        <v>1.0606060606060605E-2</v>
      </c>
      <c r="P38" s="5">
        <f t="shared" si="10"/>
        <v>7.0270270270270274E-2</v>
      </c>
      <c r="Q38" s="5">
        <f t="shared" si="11"/>
        <v>0.27142857142857146</v>
      </c>
    </row>
    <row r="39" spans="1:17" x14ac:dyDescent="0.25">
      <c r="A39">
        <v>13</v>
      </c>
      <c r="B39">
        <f>'BArch new'!Z38</f>
        <v>6.5</v>
      </c>
      <c r="C39">
        <f>'B Eng'!AM42</f>
        <v>10.450000000000001</v>
      </c>
      <c r="D39">
        <f>CM!AL42</f>
        <v>6.8999999999999995</v>
      </c>
      <c r="E39">
        <f>'B Edu'!BP42</f>
        <v>1.1000000000000001</v>
      </c>
      <c r="F39">
        <f>'B Nut'!AM42</f>
        <v>0.60000000000000009</v>
      </c>
      <c r="G39">
        <f>'B Bus'!AR42</f>
        <v>2.6</v>
      </c>
      <c r="K39">
        <v>13</v>
      </c>
      <c r="L39" s="5">
        <f t="shared" si="6"/>
        <v>0.27083333333333331</v>
      </c>
      <c r="M39" s="5">
        <f t="shared" si="7"/>
        <v>0.2902777777777778</v>
      </c>
      <c r="N39" s="5">
        <f t="shared" si="8"/>
        <v>0.19166666666666665</v>
      </c>
      <c r="O39" s="5">
        <f t="shared" si="9"/>
        <v>1.6666666666666666E-2</v>
      </c>
      <c r="P39" s="5">
        <f t="shared" si="10"/>
        <v>1.6216216216216217E-2</v>
      </c>
      <c r="Q39" s="5">
        <f t="shared" si="11"/>
        <v>6.1904761904761907E-2</v>
      </c>
    </row>
    <row r="40" spans="1:17" x14ac:dyDescent="0.25">
      <c r="A40">
        <v>14</v>
      </c>
      <c r="B40">
        <f>'BArch new'!Z39</f>
        <v>0</v>
      </c>
      <c r="C40">
        <f>'B Eng'!AM43</f>
        <v>0.9</v>
      </c>
      <c r="D40">
        <f>CM!AL43</f>
        <v>1</v>
      </c>
      <c r="E40">
        <f>'B Edu'!BP43</f>
        <v>0</v>
      </c>
      <c r="F40">
        <f>'B Nut'!AM43</f>
        <v>0</v>
      </c>
      <c r="G40">
        <f>'B Bus'!AR43</f>
        <v>0</v>
      </c>
      <c r="K40">
        <v>14</v>
      </c>
      <c r="L40" s="5">
        <f t="shared" si="6"/>
        <v>0</v>
      </c>
      <c r="M40" s="5">
        <f t="shared" si="7"/>
        <v>2.5000000000000001E-2</v>
      </c>
      <c r="N40" s="5">
        <f t="shared" si="8"/>
        <v>2.7777777777777776E-2</v>
      </c>
      <c r="O40" s="5">
        <f t="shared" si="9"/>
        <v>0</v>
      </c>
      <c r="P40" s="5">
        <f t="shared" si="10"/>
        <v>0</v>
      </c>
      <c r="Q40" s="5">
        <f t="shared" si="11"/>
        <v>0</v>
      </c>
    </row>
    <row r="41" spans="1:17" x14ac:dyDescent="0.25">
      <c r="A41">
        <v>15</v>
      </c>
      <c r="B41">
        <f>'BArch new'!Z40</f>
        <v>2</v>
      </c>
      <c r="C41">
        <f>'B Eng'!AM44</f>
        <v>1.9</v>
      </c>
      <c r="D41">
        <f>CM!AL44</f>
        <v>3.5</v>
      </c>
      <c r="E41">
        <f>'B Edu'!BP44</f>
        <v>0</v>
      </c>
      <c r="F41">
        <f>'B Nut'!AM44</f>
        <v>0.2</v>
      </c>
      <c r="G41">
        <f>'B Bus'!AR44</f>
        <v>0.4</v>
      </c>
      <c r="K41">
        <v>15</v>
      </c>
      <c r="L41" s="5">
        <f t="shared" si="6"/>
        <v>8.3333333333333329E-2</v>
      </c>
      <c r="M41" s="5">
        <f t="shared" si="7"/>
        <v>5.2777777777777778E-2</v>
      </c>
      <c r="N41" s="5">
        <f t="shared" si="8"/>
        <v>9.7222222222222224E-2</v>
      </c>
      <c r="O41" s="5">
        <f t="shared" si="9"/>
        <v>0</v>
      </c>
      <c r="P41" s="5">
        <f t="shared" si="10"/>
        <v>5.4054054054054057E-3</v>
      </c>
      <c r="Q41" s="5">
        <f t="shared" si="11"/>
        <v>9.5238095238095247E-3</v>
      </c>
    </row>
    <row r="42" spans="1:17" x14ac:dyDescent="0.25">
      <c r="A42">
        <v>16</v>
      </c>
      <c r="B42">
        <f>'BArch new'!Z41</f>
        <v>4.9000000000000004</v>
      </c>
      <c r="C42">
        <f>'B Eng'!AM45</f>
        <v>0.4</v>
      </c>
      <c r="D42">
        <f>CM!AL45</f>
        <v>7.7</v>
      </c>
      <c r="E42">
        <f>'B Edu'!BP45</f>
        <v>11.6</v>
      </c>
      <c r="F42">
        <f>'B Nut'!AM45</f>
        <v>1.6</v>
      </c>
      <c r="G42">
        <f>'B Bus'!AR45</f>
        <v>8.1999999999999993</v>
      </c>
      <c r="K42">
        <v>16</v>
      </c>
      <c r="L42" s="5">
        <f t="shared" si="6"/>
        <v>0.20416666666666669</v>
      </c>
      <c r="M42" s="5">
        <f t="shared" si="7"/>
        <v>1.1111111111111112E-2</v>
      </c>
      <c r="N42" s="5">
        <f t="shared" si="8"/>
        <v>0.21388888888888891</v>
      </c>
      <c r="O42" s="5">
        <f t="shared" si="9"/>
        <v>0.17575757575757575</v>
      </c>
      <c r="P42" s="5">
        <f t="shared" si="10"/>
        <v>4.3243243243243246E-2</v>
      </c>
      <c r="Q42" s="5">
        <f t="shared" si="11"/>
        <v>0.19523809523809521</v>
      </c>
    </row>
    <row r="43" spans="1:17" x14ac:dyDescent="0.25">
      <c r="A43">
        <v>17</v>
      </c>
      <c r="B43">
        <f>'BArch new'!Z42</f>
        <v>0.2</v>
      </c>
      <c r="C43">
        <f>'B Eng'!AM46</f>
        <v>2.4500000000000002</v>
      </c>
      <c r="D43">
        <f>CM!AL46</f>
        <v>8.2000000000000011</v>
      </c>
      <c r="E43">
        <f>'B Edu'!BP46</f>
        <v>5.15</v>
      </c>
      <c r="F43">
        <f>'B Nut'!AM46</f>
        <v>10.1</v>
      </c>
      <c r="G43">
        <f>'B Bus'!AR46</f>
        <v>8.1999999999999993</v>
      </c>
      <c r="K43">
        <v>17</v>
      </c>
      <c r="L43" s="5">
        <f t="shared" si="6"/>
        <v>8.3333333333333332E-3</v>
      </c>
      <c r="M43" s="5">
        <f t="shared" si="7"/>
        <v>6.8055555555555564E-2</v>
      </c>
      <c r="N43" s="5">
        <f t="shared" si="8"/>
        <v>0.2277777777777778</v>
      </c>
      <c r="O43" s="5">
        <f t="shared" si="9"/>
        <v>7.8030303030303033E-2</v>
      </c>
      <c r="P43" s="5">
        <f t="shared" si="10"/>
        <v>0.27297297297297296</v>
      </c>
      <c r="Q43" s="5">
        <f t="shared" si="11"/>
        <v>0.19523809523809521</v>
      </c>
    </row>
    <row r="51" spans="1:17" x14ac:dyDescent="0.25">
      <c r="A51" t="s">
        <v>251</v>
      </c>
      <c r="K51" t="s">
        <v>252</v>
      </c>
    </row>
    <row r="52" spans="1:17" x14ac:dyDescent="0.25">
      <c r="A52" t="s">
        <v>7</v>
      </c>
      <c r="B52" t="s">
        <v>243</v>
      </c>
      <c r="C52" t="s">
        <v>244</v>
      </c>
      <c r="D52" t="s">
        <v>245</v>
      </c>
      <c r="E52" t="s">
        <v>246</v>
      </c>
      <c r="F52" t="s">
        <v>247</v>
      </c>
      <c r="G52" t="s">
        <v>248</v>
      </c>
      <c r="K52" t="s">
        <v>7</v>
      </c>
      <c r="L52" t="s">
        <v>243</v>
      </c>
      <c r="M52" t="s">
        <v>244</v>
      </c>
      <c r="N52" t="s">
        <v>245</v>
      </c>
      <c r="O52" t="s">
        <v>246</v>
      </c>
      <c r="P52" t="s">
        <v>247</v>
      </c>
      <c r="Q52" t="s">
        <v>248</v>
      </c>
    </row>
    <row r="53" spans="1:17" x14ac:dyDescent="0.25">
      <c r="A53">
        <v>1</v>
      </c>
      <c r="B53" s="6">
        <v>0</v>
      </c>
      <c r="C53" s="6">
        <v>0</v>
      </c>
      <c r="D53" s="6">
        <f t="shared" ref="B53:F68" si="12">(D27-D3)/D3</f>
        <v>-0.59259259259259267</v>
      </c>
      <c r="E53" s="6">
        <v>0</v>
      </c>
      <c r="F53" s="6">
        <f t="shared" si="12"/>
        <v>0</v>
      </c>
      <c r="G53" s="6">
        <f>(G27-G3)/G3</f>
        <v>0.18749999999999989</v>
      </c>
      <c r="K53">
        <v>1</v>
      </c>
      <c r="L53" s="5">
        <f>(L27-L3)</f>
        <v>4.1666666666666675E-3</v>
      </c>
      <c r="M53" s="5">
        <f t="shared" ref="M53:Q53" si="13">(M27-M3)</f>
        <v>0</v>
      </c>
      <c r="N53" s="5">
        <f t="shared" si="13"/>
        <v>-4.4444444444444453E-2</v>
      </c>
      <c r="O53" s="5">
        <f t="shared" si="13"/>
        <v>0</v>
      </c>
      <c r="P53" s="5">
        <f t="shared" si="13"/>
        <v>0</v>
      </c>
      <c r="Q53" s="5">
        <f t="shared" si="13"/>
        <v>7.1428571428571383E-3</v>
      </c>
    </row>
    <row r="54" spans="1:17" x14ac:dyDescent="0.25">
      <c r="A54">
        <v>2</v>
      </c>
      <c r="B54" s="6">
        <v>0</v>
      </c>
      <c r="C54" s="6">
        <v>0</v>
      </c>
      <c r="D54" s="6">
        <v>0</v>
      </c>
      <c r="E54" s="6">
        <v>0</v>
      </c>
      <c r="F54" s="6">
        <f t="shared" si="12"/>
        <v>-0.24444444444444446</v>
      </c>
      <c r="G54" s="6">
        <v>0</v>
      </c>
      <c r="K54">
        <v>2</v>
      </c>
      <c r="L54" s="5">
        <f t="shared" ref="L54:Q69" si="14">(L28-L4)</f>
        <v>0</v>
      </c>
      <c r="M54" s="5">
        <f t="shared" si="14"/>
        <v>0</v>
      </c>
      <c r="N54" s="5">
        <f t="shared" si="14"/>
        <v>-2.2222222222222223E-2</v>
      </c>
      <c r="O54" s="5">
        <f t="shared" si="14"/>
        <v>0</v>
      </c>
      <c r="P54" s="5">
        <f t="shared" si="14"/>
        <v>-5.9459459459459491E-2</v>
      </c>
      <c r="Q54" s="5">
        <f t="shared" si="14"/>
        <v>0</v>
      </c>
    </row>
    <row r="55" spans="1:17" x14ac:dyDescent="0.25">
      <c r="A55">
        <v>3</v>
      </c>
      <c r="B55" s="6">
        <f t="shared" si="12"/>
        <v>-2.1276595744680965E-2</v>
      </c>
      <c r="C55" s="6">
        <f t="shared" si="12"/>
        <v>0</v>
      </c>
      <c r="D55" s="6">
        <f t="shared" si="12"/>
        <v>-0.25714285714285712</v>
      </c>
      <c r="E55" s="6">
        <f t="shared" si="12"/>
        <v>0</v>
      </c>
      <c r="F55" s="6">
        <f t="shared" si="12"/>
        <v>-7.6175040518638298E-2</v>
      </c>
      <c r="G55" s="6">
        <f t="shared" ref="G55:G69" si="15">(G29-G5)/G5</f>
        <v>0</v>
      </c>
      <c r="K55">
        <v>3</v>
      </c>
      <c r="L55" s="5">
        <f t="shared" si="14"/>
        <v>-4.1666666666666796E-3</v>
      </c>
      <c r="M55" s="5">
        <f t="shared" si="14"/>
        <v>0</v>
      </c>
      <c r="N55" s="5">
        <f t="shared" si="14"/>
        <v>-4.9999999999999989E-2</v>
      </c>
      <c r="O55" s="5">
        <f t="shared" si="14"/>
        <v>0</v>
      </c>
      <c r="P55" s="5">
        <f t="shared" si="14"/>
        <v>-6.3513513513513198E-2</v>
      </c>
      <c r="Q55" s="5">
        <f t="shared" si="14"/>
        <v>0</v>
      </c>
    </row>
    <row r="56" spans="1:17" x14ac:dyDescent="0.25">
      <c r="A56">
        <v>4</v>
      </c>
      <c r="B56" s="6">
        <f t="shared" si="12"/>
        <v>7.476635514018698E-2</v>
      </c>
      <c r="C56" s="6">
        <f t="shared" si="12"/>
        <v>0.25477707006369454</v>
      </c>
      <c r="D56" s="6">
        <f t="shared" si="12"/>
        <v>7.473309608540929E-2</v>
      </c>
      <c r="E56" s="6">
        <f t="shared" si="12"/>
        <v>3.2051282051282519E-3</v>
      </c>
      <c r="F56" s="6">
        <f t="shared" si="12"/>
        <v>-3.7199124726476927E-2</v>
      </c>
      <c r="G56" s="6">
        <f t="shared" si="15"/>
        <v>1.0297029702970291</v>
      </c>
      <c r="K56">
        <v>4</v>
      </c>
      <c r="L56" s="5">
        <f t="shared" si="14"/>
        <v>3.3333333333333381E-2</v>
      </c>
      <c r="M56" s="5">
        <f t="shared" si="14"/>
        <v>0.16666666666666685</v>
      </c>
      <c r="N56" s="5">
        <f t="shared" si="14"/>
        <v>2.9166666666666674E-2</v>
      </c>
      <c r="O56" s="5">
        <f t="shared" si="14"/>
        <v>3.0303030303030498E-3</v>
      </c>
      <c r="P56" s="5">
        <f t="shared" si="14"/>
        <v>-2.2972972972972849E-2</v>
      </c>
      <c r="Q56" s="5">
        <f t="shared" si="14"/>
        <v>0.24761904761904752</v>
      </c>
    </row>
    <row r="57" spans="1:17" x14ac:dyDescent="0.25">
      <c r="A57">
        <v>5</v>
      </c>
      <c r="B57" s="6">
        <f t="shared" si="12"/>
        <v>0.11111111111111122</v>
      </c>
      <c r="C57" s="6">
        <f t="shared" si="12"/>
        <v>0</v>
      </c>
      <c r="D57" s="6">
        <f t="shared" si="12"/>
        <v>-0.70370370370370383</v>
      </c>
      <c r="E57" s="6">
        <f t="shared" si="12"/>
        <v>0</v>
      </c>
      <c r="F57" s="6">
        <f t="shared" si="12"/>
        <v>-0.19999999999999987</v>
      </c>
      <c r="G57" s="6">
        <f t="shared" si="15"/>
        <v>0.19999999999999971</v>
      </c>
      <c r="K57">
        <v>5</v>
      </c>
      <c r="L57" s="5">
        <f t="shared" si="14"/>
        <v>4.1666666666666657E-3</v>
      </c>
      <c r="M57" s="5">
        <f t="shared" si="14"/>
        <v>0</v>
      </c>
      <c r="N57" s="5">
        <f t="shared" si="14"/>
        <v>-5.2777777777777792E-2</v>
      </c>
      <c r="O57" s="5">
        <f t="shared" si="14"/>
        <v>0</v>
      </c>
      <c r="P57" s="5">
        <f t="shared" si="14"/>
        <v>-2.1621621621621609E-2</v>
      </c>
      <c r="Q57" s="5">
        <f t="shared" si="14"/>
        <v>7.1428571428571314E-3</v>
      </c>
    </row>
    <row r="58" spans="1:17" x14ac:dyDescent="0.25">
      <c r="A58">
        <v>6</v>
      </c>
      <c r="B58" s="6">
        <f t="shared" si="12"/>
        <v>-7.6923076923076816E-2</v>
      </c>
      <c r="C58" s="6">
        <f t="shared" si="12"/>
        <v>0</v>
      </c>
      <c r="D58" s="6">
        <f t="shared" si="12"/>
        <v>-0.33333333333333326</v>
      </c>
      <c r="E58" s="6">
        <v>0</v>
      </c>
      <c r="F58" s="6">
        <f t="shared" si="12"/>
        <v>-0.5</v>
      </c>
      <c r="G58" s="6">
        <f t="shared" si="15"/>
        <v>0.16666666666666663</v>
      </c>
      <c r="K58">
        <v>6</v>
      </c>
      <c r="L58" s="5">
        <f t="shared" si="14"/>
        <v>-4.1666666666666588E-3</v>
      </c>
      <c r="M58" s="5">
        <f t="shared" si="14"/>
        <v>0</v>
      </c>
      <c r="N58" s="5">
        <f t="shared" si="14"/>
        <v>-4.1666666666666657E-2</v>
      </c>
      <c r="O58" s="5">
        <f t="shared" si="14"/>
        <v>0</v>
      </c>
      <c r="P58" s="5">
        <f t="shared" si="14"/>
        <v>-1.3513513513513514E-2</v>
      </c>
      <c r="Q58" s="5">
        <f t="shared" si="14"/>
        <v>2.3809523809523812E-3</v>
      </c>
    </row>
    <row r="59" spans="1:17" x14ac:dyDescent="0.25">
      <c r="A59">
        <v>7</v>
      </c>
      <c r="B59" s="6">
        <f t="shared" si="12"/>
        <v>1.928571428571429</v>
      </c>
      <c r="C59" s="6">
        <f t="shared" si="12"/>
        <v>0</v>
      </c>
      <c r="D59" s="6">
        <f t="shared" si="12"/>
        <v>-0.20754716981132082</v>
      </c>
      <c r="E59" s="6">
        <v>0</v>
      </c>
      <c r="F59" s="6">
        <f t="shared" si="12"/>
        <v>-1</v>
      </c>
      <c r="G59" s="6">
        <f t="shared" si="15"/>
        <v>0.60000000000000009</v>
      </c>
      <c r="K59">
        <v>7</v>
      </c>
      <c r="L59" s="5">
        <f t="shared" si="14"/>
        <v>0.11250000000000004</v>
      </c>
      <c r="M59" s="5">
        <f t="shared" si="14"/>
        <v>0</v>
      </c>
      <c r="N59" s="5">
        <f t="shared" si="14"/>
        <v>-3.0555555555555586E-2</v>
      </c>
      <c r="O59" s="5">
        <f t="shared" si="14"/>
        <v>0</v>
      </c>
      <c r="P59" s="5">
        <f t="shared" si="14"/>
        <v>-8.1081081081081086E-3</v>
      </c>
      <c r="Q59" s="5">
        <f t="shared" si="14"/>
        <v>7.1428571428571452E-3</v>
      </c>
    </row>
    <row r="60" spans="1:17" x14ac:dyDescent="0.25">
      <c r="A60">
        <v>8</v>
      </c>
      <c r="B60" s="6">
        <v>0</v>
      </c>
      <c r="C60" s="6">
        <f t="shared" si="12"/>
        <v>0</v>
      </c>
      <c r="D60" s="6">
        <f t="shared" si="12"/>
        <v>-0.1382113821138215</v>
      </c>
      <c r="E60" s="6">
        <f t="shared" si="12"/>
        <v>-0.11999999999999995</v>
      </c>
      <c r="F60" s="6">
        <f t="shared" si="12"/>
        <v>0.13207547169811323</v>
      </c>
      <c r="G60" s="6">
        <f t="shared" si="15"/>
        <v>4.5226130653266271E-2</v>
      </c>
      <c r="K60">
        <v>8</v>
      </c>
      <c r="L60" s="5">
        <f t="shared" si="14"/>
        <v>0</v>
      </c>
      <c r="M60" s="5">
        <f t="shared" si="14"/>
        <v>0</v>
      </c>
      <c r="N60" s="5">
        <f t="shared" si="14"/>
        <v>-7.0833333333333526E-2</v>
      </c>
      <c r="O60" s="5">
        <f t="shared" si="14"/>
        <v>-4.545454545454547E-3</v>
      </c>
      <c r="P60" s="5">
        <f t="shared" si="14"/>
        <v>1.891891891891892E-2</v>
      </c>
      <c r="Q60" s="5">
        <f t="shared" si="14"/>
        <v>2.1428571428571408E-2</v>
      </c>
    </row>
    <row r="61" spans="1:17" x14ac:dyDescent="0.25">
      <c r="A61">
        <v>9</v>
      </c>
      <c r="B61" s="6">
        <f t="shared" si="12"/>
        <v>-0.16455696202531642</v>
      </c>
      <c r="C61" s="6">
        <f t="shared" si="12"/>
        <v>-3.7807183364839334E-2</v>
      </c>
      <c r="D61" s="6">
        <f t="shared" si="12"/>
        <v>-8.3521444695259808E-2</v>
      </c>
      <c r="E61" s="6">
        <f t="shared" si="12"/>
        <v>0</v>
      </c>
      <c r="F61" s="6">
        <f t="shared" si="12"/>
        <v>-5.263157894736839E-2</v>
      </c>
      <c r="G61" s="6">
        <f t="shared" si="15"/>
        <v>0.46376811594202899</v>
      </c>
      <c r="K61">
        <v>9</v>
      </c>
      <c r="L61" s="5">
        <f t="shared" si="14"/>
        <v>-5.4166666666666641E-2</v>
      </c>
      <c r="M61" s="5">
        <f t="shared" si="14"/>
        <v>-2.777777777777779E-2</v>
      </c>
      <c r="N61" s="5">
        <f t="shared" si="14"/>
        <v>-5.1388888888889039E-2</v>
      </c>
      <c r="O61" s="5">
        <f t="shared" si="14"/>
        <v>0</v>
      </c>
      <c r="P61" s="5">
        <f t="shared" si="14"/>
        <v>-8.1081081081081086E-3</v>
      </c>
      <c r="Q61" s="5">
        <f t="shared" si="14"/>
        <v>7.619047619047617E-2</v>
      </c>
    </row>
    <row r="62" spans="1:17" x14ac:dyDescent="0.25">
      <c r="A62">
        <v>10</v>
      </c>
      <c r="B62" s="6">
        <f t="shared" si="12"/>
        <v>-0.2222222222222221</v>
      </c>
      <c r="C62" s="6">
        <f t="shared" si="12"/>
        <v>0</v>
      </c>
      <c r="D62" s="6">
        <f t="shared" si="12"/>
        <v>-0.62637362637362648</v>
      </c>
      <c r="E62" s="6">
        <f t="shared" si="12"/>
        <v>0</v>
      </c>
      <c r="F62" s="6">
        <f t="shared" si="12"/>
        <v>-9.4117647058823348E-2</v>
      </c>
      <c r="G62" s="6">
        <f t="shared" si="15"/>
        <v>0.27777777777777801</v>
      </c>
      <c r="K62">
        <v>10</v>
      </c>
      <c r="L62" s="5">
        <f t="shared" si="14"/>
        <v>-4.9999999999999961E-2</v>
      </c>
      <c r="M62" s="5">
        <f t="shared" si="14"/>
        <v>0</v>
      </c>
      <c r="N62" s="5">
        <f t="shared" si="14"/>
        <v>-7.9166666666666718E-2</v>
      </c>
      <c r="O62" s="5">
        <f t="shared" si="14"/>
        <v>0</v>
      </c>
      <c r="P62" s="5">
        <f t="shared" si="14"/>
        <v>-3.2432432432432379E-2</v>
      </c>
      <c r="Q62" s="5">
        <f t="shared" si="14"/>
        <v>5.952380952380959E-2</v>
      </c>
    </row>
    <row r="63" spans="1:17" x14ac:dyDescent="0.25">
      <c r="A63">
        <v>11</v>
      </c>
      <c r="B63" s="6">
        <f t="shared" si="12"/>
        <v>-0.21917808219178089</v>
      </c>
      <c r="C63" s="6">
        <f t="shared" si="12"/>
        <v>0</v>
      </c>
      <c r="D63" s="6">
        <f t="shared" si="12"/>
        <v>-0.22972972972972985</v>
      </c>
      <c r="E63" s="6">
        <f t="shared" si="12"/>
        <v>0</v>
      </c>
      <c r="F63" s="6">
        <v>0</v>
      </c>
      <c r="G63" s="6">
        <f t="shared" si="15"/>
        <v>0.27777777777777751</v>
      </c>
      <c r="K63">
        <v>11</v>
      </c>
      <c r="L63" s="5">
        <f t="shared" si="14"/>
        <v>-0.13333333333333336</v>
      </c>
      <c r="M63" s="5">
        <f t="shared" si="14"/>
        <v>0</v>
      </c>
      <c r="N63" s="5">
        <f t="shared" si="14"/>
        <v>-9.4444444444444497E-2</v>
      </c>
      <c r="O63" s="5">
        <f t="shared" si="14"/>
        <v>0</v>
      </c>
      <c r="P63" s="5">
        <f t="shared" si="14"/>
        <v>0</v>
      </c>
      <c r="Q63" s="5">
        <f t="shared" si="14"/>
        <v>1.190476190476189E-2</v>
      </c>
    </row>
    <row r="64" spans="1:17" x14ac:dyDescent="0.25">
      <c r="A64">
        <v>12</v>
      </c>
      <c r="B64" s="6">
        <f t="shared" si="12"/>
        <v>2.0833333333333256E-2</v>
      </c>
      <c r="C64" s="6">
        <f t="shared" si="12"/>
        <v>0</v>
      </c>
      <c r="D64" s="6">
        <f t="shared" si="12"/>
        <v>-0.12751677852348997</v>
      </c>
      <c r="E64" s="6">
        <f t="shared" si="12"/>
        <v>-0.46153846153846156</v>
      </c>
      <c r="F64" s="6">
        <f t="shared" si="12"/>
        <v>-0.40909090909090912</v>
      </c>
      <c r="G64" s="6">
        <f t="shared" si="15"/>
        <v>0.60563380281690138</v>
      </c>
      <c r="K64">
        <v>12</v>
      </c>
      <c r="L64" s="5">
        <f t="shared" si="14"/>
        <v>4.1666666666666519E-3</v>
      </c>
      <c r="M64" s="5">
        <f t="shared" si="14"/>
        <v>0</v>
      </c>
      <c r="N64" s="5">
        <f t="shared" si="14"/>
        <v>-5.2777777777777812E-2</v>
      </c>
      <c r="O64" s="5">
        <f t="shared" si="14"/>
        <v>-9.0909090909090939E-3</v>
      </c>
      <c r="P64" s="5">
        <f t="shared" si="14"/>
        <v>-4.8648648648648651E-2</v>
      </c>
      <c r="Q64" s="5">
        <f t="shared" si="14"/>
        <v>0.10238095238095241</v>
      </c>
    </row>
    <row r="65" spans="1:17" x14ac:dyDescent="0.25">
      <c r="A65">
        <v>13</v>
      </c>
      <c r="B65" s="6">
        <f t="shared" si="12"/>
        <v>-0.23529411764705882</v>
      </c>
      <c r="C65" s="6">
        <f t="shared" si="12"/>
        <v>-4.5662100456621002E-2</v>
      </c>
      <c r="D65" s="6">
        <f t="shared" si="12"/>
        <v>-0.20689655172413809</v>
      </c>
      <c r="E65" s="6">
        <f t="shared" si="12"/>
        <v>-0.38888888888888878</v>
      </c>
      <c r="F65" s="6">
        <f t="shared" si="12"/>
        <v>0.20000000000000018</v>
      </c>
      <c r="G65" s="6">
        <f t="shared" si="15"/>
        <v>0</v>
      </c>
      <c r="K65">
        <v>13</v>
      </c>
      <c r="L65" s="5">
        <f t="shared" si="14"/>
        <v>-8.333333333333337E-2</v>
      </c>
      <c r="M65" s="5">
        <f t="shared" si="14"/>
        <v>-1.3888888888888895E-2</v>
      </c>
      <c r="N65" s="5">
        <f t="shared" si="14"/>
        <v>-5.0000000000000044E-2</v>
      </c>
      <c r="O65" s="5">
        <f t="shared" si="14"/>
        <v>-1.0606060606060605E-2</v>
      </c>
      <c r="P65" s="5">
        <f t="shared" si="14"/>
        <v>2.7027027027027029E-3</v>
      </c>
      <c r="Q65" s="5">
        <f t="shared" si="14"/>
        <v>0</v>
      </c>
    </row>
    <row r="66" spans="1:17" x14ac:dyDescent="0.25">
      <c r="A66">
        <v>14</v>
      </c>
      <c r="B66" s="6">
        <v>0</v>
      </c>
      <c r="C66" s="6">
        <f t="shared" si="12"/>
        <v>0</v>
      </c>
      <c r="D66" s="6">
        <v>0</v>
      </c>
      <c r="E66" s="6">
        <v>0</v>
      </c>
      <c r="F66" s="6">
        <v>0</v>
      </c>
      <c r="G66" s="6">
        <v>0</v>
      </c>
      <c r="K66">
        <v>14</v>
      </c>
      <c r="L66" s="5">
        <f t="shared" si="14"/>
        <v>0</v>
      </c>
      <c r="M66" s="5">
        <f t="shared" si="14"/>
        <v>0</v>
      </c>
      <c r="N66" s="5">
        <f t="shared" si="14"/>
        <v>-1.1111111111111113E-2</v>
      </c>
      <c r="O66" s="5">
        <f t="shared" si="14"/>
        <v>0</v>
      </c>
      <c r="P66" s="5">
        <f t="shared" si="14"/>
        <v>0</v>
      </c>
      <c r="Q66" s="5">
        <f t="shared" si="14"/>
        <v>0</v>
      </c>
    </row>
    <row r="67" spans="1:17" x14ac:dyDescent="0.25">
      <c r="A67">
        <v>15</v>
      </c>
      <c r="B67" s="6">
        <f t="shared" si="12"/>
        <v>-0.25925925925925919</v>
      </c>
      <c r="C67" s="6">
        <f t="shared" si="12"/>
        <v>0</v>
      </c>
      <c r="D67" s="6">
        <f t="shared" si="12"/>
        <v>-0.18604651162790711</v>
      </c>
      <c r="E67" s="6">
        <v>0</v>
      </c>
      <c r="F67" s="6">
        <f t="shared" si="12"/>
        <v>0</v>
      </c>
      <c r="G67" s="6">
        <f t="shared" si="15"/>
        <v>1</v>
      </c>
      <c r="K67">
        <v>15</v>
      </c>
      <c r="L67" s="5">
        <f t="shared" si="14"/>
        <v>-2.916666666666666E-2</v>
      </c>
      <c r="M67" s="5">
        <f t="shared" si="14"/>
        <v>0</v>
      </c>
      <c r="N67" s="5">
        <f t="shared" si="14"/>
        <v>-2.222222222222224E-2</v>
      </c>
      <c r="O67" s="5">
        <f t="shared" si="14"/>
        <v>0</v>
      </c>
      <c r="P67" s="5">
        <f t="shared" si="14"/>
        <v>0</v>
      </c>
      <c r="Q67" s="5">
        <f t="shared" si="14"/>
        <v>4.7619047619047623E-3</v>
      </c>
    </row>
    <row r="68" spans="1:17" x14ac:dyDescent="0.25">
      <c r="A68">
        <v>16</v>
      </c>
      <c r="B68" s="6">
        <f t="shared" si="12"/>
        <v>0.25641025641025639</v>
      </c>
      <c r="C68" s="6">
        <f t="shared" si="12"/>
        <v>0</v>
      </c>
      <c r="D68" s="6">
        <f t="shared" si="12"/>
        <v>-7.2289156626506076E-2</v>
      </c>
      <c r="E68" s="6">
        <f t="shared" si="12"/>
        <v>0</v>
      </c>
      <c r="F68" s="6">
        <f t="shared" si="12"/>
        <v>-5.8823529411764754E-2</v>
      </c>
      <c r="G68" s="6">
        <f t="shared" si="15"/>
        <v>0.28124999999999983</v>
      </c>
      <c r="K68">
        <v>16</v>
      </c>
      <c r="L68" s="5">
        <f t="shared" si="14"/>
        <v>4.1666666666666685E-2</v>
      </c>
      <c r="M68" s="5">
        <f t="shared" si="14"/>
        <v>0</v>
      </c>
      <c r="N68" s="5">
        <f t="shared" si="14"/>
        <v>-1.6666666666666663E-2</v>
      </c>
      <c r="O68" s="5">
        <f t="shared" si="14"/>
        <v>0</v>
      </c>
      <c r="P68" s="5">
        <f t="shared" si="14"/>
        <v>-2.7027027027027029E-3</v>
      </c>
      <c r="Q68" s="5">
        <f t="shared" si="14"/>
        <v>4.2857142857142816E-2</v>
      </c>
    </row>
    <row r="69" spans="1:17" x14ac:dyDescent="0.25">
      <c r="A69">
        <v>17</v>
      </c>
      <c r="B69" s="6">
        <f t="shared" ref="B69:F69" si="16">(B43-B19)/B19</f>
        <v>0</v>
      </c>
      <c r="C69" s="6">
        <f t="shared" si="16"/>
        <v>0</v>
      </c>
      <c r="D69" s="6">
        <f t="shared" si="16"/>
        <v>0.10810810810810807</v>
      </c>
      <c r="E69" s="6">
        <f t="shared" si="16"/>
        <v>0</v>
      </c>
      <c r="F69" s="6">
        <f t="shared" si="16"/>
        <v>-1.4634146341463448E-2</v>
      </c>
      <c r="G69" s="6">
        <f t="shared" si="15"/>
        <v>0.60784313725490191</v>
      </c>
      <c r="K69">
        <v>17</v>
      </c>
      <c r="L69" s="5">
        <f t="shared" si="14"/>
        <v>0</v>
      </c>
      <c r="M69" s="5">
        <f t="shared" si="14"/>
        <v>0</v>
      </c>
      <c r="N69" s="5">
        <f t="shared" si="14"/>
        <v>2.2222222222222199E-2</v>
      </c>
      <c r="O69" s="5">
        <f t="shared" si="14"/>
        <v>0</v>
      </c>
      <c r="P69" s="5">
        <f t="shared" si="14"/>
        <v>-4.0540540540540682E-3</v>
      </c>
      <c r="Q69" s="5">
        <f t="shared" si="14"/>
        <v>7.3809523809523797E-2</v>
      </c>
    </row>
    <row r="81" spans="11:30" x14ac:dyDescent="0.25">
      <c r="K81" t="s">
        <v>250</v>
      </c>
    </row>
    <row r="82" spans="11:30" x14ac:dyDescent="0.25">
      <c r="K82" t="s">
        <v>7</v>
      </c>
      <c r="L82" t="s">
        <v>253</v>
      </c>
      <c r="M82" t="s">
        <v>254</v>
      </c>
      <c r="N82" t="s">
        <v>255</v>
      </c>
      <c r="O82" t="s">
        <v>256</v>
      </c>
    </row>
    <row r="83" spans="11:30" x14ac:dyDescent="0.25">
      <c r="K83">
        <v>1</v>
      </c>
      <c r="L83" s="5">
        <f>AVERAGE(L27:N27)</f>
        <v>1.5740740740740739E-2</v>
      </c>
      <c r="M83" s="5">
        <f>O27</f>
        <v>0</v>
      </c>
      <c r="N83" s="5">
        <f>P27</f>
        <v>2.7027027027027029E-3</v>
      </c>
      <c r="O83" s="5">
        <f>Q27</f>
        <v>4.5238095238095237E-2</v>
      </c>
      <c r="P83" s="5"/>
      <c r="Q83" s="5"/>
    </row>
    <row r="84" spans="11:30" x14ac:dyDescent="0.25">
      <c r="K84">
        <v>2</v>
      </c>
      <c r="L84" s="5">
        <f t="shared" ref="L84:L99" si="17">AVERAGE(L28:N28)</f>
        <v>2.7777777777777783E-3</v>
      </c>
      <c r="M84" s="5">
        <f t="shared" ref="M84:M99" si="18">O28</f>
        <v>0</v>
      </c>
      <c r="N84" s="5">
        <f t="shared" ref="N84:N99" si="19">P28</f>
        <v>0.18378378378378377</v>
      </c>
      <c r="O84" s="5">
        <f t="shared" ref="O84:O99" si="20">Q28</f>
        <v>0</v>
      </c>
      <c r="P84" s="5"/>
      <c r="Q84" s="5"/>
    </row>
    <row r="85" spans="11:30" x14ac:dyDescent="0.25">
      <c r="K85">
        <v>3</v>
      </c>
      <c r="L85" s="5">
        <f t="shared" si="17"/>
        <v>0.14351851851851852</v>
      </c>
      <c r="M85" s="5">
        <f t="shared" si="18"/>
        <v>0.28106060606060612</v>
      </c>
      <c r="N85" s="5">
        <f t="shared" si="19"/>
        <v>0.77027027027027029</v>
      </c>
      <c r="O85" s="5">
        <f t="shared" si="20"/>
        <v>5.7142857142857141E-2</v>
      </c>
      <c r="P85" s="5"/>
      <c r="Q85" s="5"/>
      <c r="AD85" t="e" vm="1">
        <v>#VALUE!</v>
      </c>
    </row>
    <row r="86" spans="11:30" x14ac:dyDescent="0.25">
      <c r="K86">
        <v>4</v>
      </c>
      <c r="L86" s="5">
        <f t="shared" si="17"/>
        <v>0.5731481481481483</v>
      </c>
      <c r="M86" s="5">
        <f t="shared" si="18"/>
        <v>0.94848484848484815</v>
      </c>
      <c r="N86" s="5">
        <f t="shared" si="19"/>
        <v>0.59459459459459474</v>
      </c>
      <c r="O86" s="5">
        <f t="shared" si="20"/>
        <v>0.48809523809523803</v>
      </c>
      <c r="P86" s="5"/>
      <c r="Q86" s="5"/>
    </row>
    <row r="87" spans="11:30" x14ac:dyDescent="0.25">
      <c r="K87">
        <v>5</v>
      </c>
      <c r="L87" s="5">
        <f t="shared" si="17"/>
        <v>2.9629629629629627E-2</v>
      </c>
      <c r="M87" s="5">
        <f t="shared" si="18"/>
        <v>0.20833333333333331</v>
      </c>
      <c r="N87" s="5">
        <f t="shared" si="19"/>
        <v>8.6486486486486491E-2</v>
      </c>
      <c r="O87" s="5">
        <f t="shared" si="20"/>
        <v>4.2857142857142851E-2</v>
      </c>
      <c r="P87" s="5"/>
      <c r="Q87" s="5"/>
    </row>
    <row r="88" spans="11:30" x14ac:dyDescent="0.25">
      <c r="K88">
        <v>6</v>
      </c>
      <c r="L88" s="5">
        <f t="shared" si="17"/>
        <v>0.10509259259259258</v>
      </c>
      <c r="M88" s="5">
        <f t="shared" si="18"/>
        <v>0</v>
      </c>
      <c r="N88" s="5">
        <f t="shared" si="19"/>
        <v>1.3513513513513514E-2</v>
      </c>
      <c r="O88" s="5">
        <f t="shared" si="20"/>
        <v>1.6666666666666666E-2</v>
      </c>
      <c r="P88" s="5"/>
      <c r="Q88" s="5"/>
    </row>
    <row r="89" spans="11:30" x14ac:dyDescent="0.25">
      <c r="K89">
        <v>7</v>
      </c>
      <c r="L89" s="5">
        <f t="shared" si="17"/>
        <v>0.10185185185185186</v>
      </c>
      <c r="M89" s="5">
        <f t="shared" si="18"/>
        <v>0</v>
      </c>
      <c r="N89" s="5">
        <f t="shared" si="19"/>
        <v>0</v>
      </c>
      <c r="O89" s="5">
        <f t="shared" si="20"/>
        <v>1.9047619047619049E-2</v>
      </c>
      <c r="P89" s="5"/>
      <c r="Q89" s="5"/>
    </row>
    <row r="90" spans="11:30" x14ac:dyDescent="0.25">
      <c r="K90">
        <v>8</v>
      </c>
      <c r="L90" s="5">
        <f t="shared" si="17"/>
        <v>0.20416666666666664</v>
      </c>
      <c r="M90" s="5">
        <f t="shared" si="18"/>
        <v>3.3333333333333326E-2</v>
      </c>
      <c r="N90" s="5">
        <f t="shared" si="19"/>
        <v>0.16216216216216217</v>
      </c>
      <c r="O90" s="5">
        <f t="shared" si="20"/>
        <v>0.49523809523809509</v>
      </c>
      <c r="P90" s="5"/>
      <c r="Q90" s="5"/>
    </row>
    <row r="91" spans="11:30" x14ac:dyDescent="0.25">
      <c r="K91">
        <v>9</v>
      </c>
      <c r="L91" s="5">
        <f t="shared" si="17"/>
        <v>0.51527777777777761</v>
      </c>
      <c r="M91" s="5">
        <f t="shared" si="18"/>
        <v>7.8787878787878796E-2</v>
      </c>
      <c r="N91" s="5">
        <f t="shared" si="19"/>
        <v>0.14594594594594595</v>
      </c>
      <c r="O91" s="5">
        <f t="shared" si="20"/>
        <v>0.24047619047619043</v>
      </c>
      <c r="P91" s="5"/>
      <c r="Q91" s="5"/>
    </row>
    <row r="92" spans="11:30" x14ac:dyDescent="0.25">
      <c r="K92">
        <v>10</v>
      </c>
      <c r="L92" s="5">
        <f t="shared" si="17"/>
        <v>8.3333333333333329E-2</v>
      </c>
      <c r="M92" s="5">
        <f t="shared" si="18"/>
        <v>0.4954545454545457</v>
      </c>
      <c r="N92" s="5">
        <f t="shared" si="19"/>
        <v>0.31216216216216219</v>
      </c>
      <c r="O92" s="5">
        <f t="shared" si="20"/>
        <v>0.27380952380952384</v>
      </c>
      <c r="P92" s="5"/>
      <c r="Q92" s="5"/>
    </row>
    <row r="93" spans="11:30" x14ac:dyDescent="0.25">
      <c r="K93">
        <v>11</v>
      </c>
      <c r="L93" s="5">
        <f t="shared" si="17"/>
        <v>0.42592592592592587</v>
      </c>
      <c r="M93" s="5">
        <f t="shared" si="18"/>
        <v>1.8181818181818184E-2</v>
      </c>
      <c r="N93" s="5">
        <f t="shared" si="19"/>
        <v>0</v>
      </c>
      <c r="O93" s="5">
        <f t="shared" si="20"/>
        <v>5.4761904761904755E-2</v>
      </c>
      <c r="P93" s="5"/>
      <c r="Q93" s="5"/>
    </row>
    <row r="94" spans="11:30" x14ac:dyDescent="0.25">
      <c r="K94">
        <v>12</v>
      </c>
      <c r="L94" s="5">
        <f t="shared" si="17"/>
        <v>0.2675925925925926</v>
      </c>
      <c r="M94" s="5">
        <f t="shared" si="18"/>
        <v>1.0606060606060605E-2</v>
      </c>
      <c r="N94" s="5">
        <f t="shared" si="19"/>
        <v>7.0270270270270274E-2</v>
      </c>
      <c r="O94" s="5">
        <f t="shared" si="20"/>
        <v>0.27142857142857146</v>
      </c>
      <c r="P94" s="5"/>
      <c r="Q94" s="5"/>
    </row>
    <row r="95" spans="11:30" x14ac:dyDescent="0.25">
      <c r="K95">
        <v>13</v>
      </c>
      <c r="L95" s="5">
        <f t="shared" si="17"/>
        <v>0.25092592592592594</v>
      </c>
      <c r="M95" s="5">
        <f t="shared" si="18"/>
        <v>1.6666666666666666E-2</v>
      </c>
      <c r="N95" s="5">
        <f t="shared" si="19"/>
        <v>1.6216216216216217E-2</v>
      </c>
      <c r="O95" s="5">
        <f t="shared" si="20"/>
        <v>6.1904761904761907E-2</v>
      </c>
      <c r="P95" s="5"/>
      <c r="Q95" s="5"/>
    </row>
    <row r="96" spans="11:30" x14ac:dyDescent="0.25">
      <c r="K96">
        <v>14</v>
      </c>
      <c r="L96" s="5">
        <f t="shared" si="17"/>
        <v>1.7592592592592594E-2</v>
      </c>
      <c r="M96" s="5">
        <f t="shared" si="18"/>
        <v>0</v>
      </c>
      <c r="N96" s="5">
        <f t="shared" si="19"/>
        <v>0</v>
      </c>
      <c r="O96" s="5">
        <f t="shared" si="20"/>
        <v>0</v>
      </c>
      <c r="P96" s="5"/>
      <c r="Q96" s="5"/>
    </row>
    <row r="97" spans="11:17" x14ac:dyDescent="0.25">
      <c r="K97">
        <v>15</v>
      </c>
      <c r="L97" s="5">
        <f t="shared" si="17"/>
        <v>7.7777777777777779E-2</v>
      </c>
      <c r="M97" s="5">
        <f t="shared" si="18"/>
        <v>0</v>
      </c>
      <c r="N97" s="5">
        <f t="shared" si="19"/>
        <v>5.4054054054054057E-3</v>
      </c>
      <c r="O97" s="5">
        <f t="shared" si="20"/>
        <v>9.5238095238095247E-3</v>
      </c>
      <c r="P97" s="5"/>
      <c r="Q97" s="5"/>
    </row>
    <row r="98" spans="11:17" x14ac:dyDescent="0.25">
      <c r="K98">
        <v>16</v>
      </c>
      <c r="L98" s="5">
        <f t="shared" si="17"/>
        <v>0.14305555555555557</v>
      </c>
      <c r="M98" s="5">
        <f t="shared" si="18"/>
        <v>0.17575757575757575</v>
      </c>
      <c r="N98" s="5">
        <f t="shared" si="19"/>
        <v>4.3243243243243246E-2</v>
      </c>
      <c r="O98" s="5">
        <f t="shared" si="20"/>
        <v>0.19523809523809521</v>
      </c>
      <c r="P98" s="5"/>
      <c r="Q98" s="5"/>
    </row>
    <row r="99" spans="11:17" x14ac:dyDescent="0.25">
      <c r="K99">
        <v>17</v>
      </c>
      <c r="L99" s="5">
        <f t="shared" si="17"/>
        <v>0.1013888888888889</v>
      </c>
      <c r="M99" s="5">
        <f t="shared" si="18"/>
        <v>7.8030303030303033E-2</v>
      </c>
      <c r="N99" s="5">
        <f t="shared" si="19"/>
        <v>0.27297297297297296</v>
      </c>
      <c r="O99" s="5">
        <f t="shared" si="20"/>
        <v>0.19523809523809521</v>
      </c>
      <c r="P99" s="5"/>
      <c r="Q99" s="5"/>
    </row>
  </sheetData>
  <conditionalFormatting sqref="B53:G6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3:Q19">
    <cfRule type="colorScale" priority="6">
      <colorScale>
        <cfvo type="min"/>
        <cfvo type="max"/>
        <color rgb="FFFCFCFF"/>
        <color rgb="FF63BE7B"/>
      </colorScale>
    </cfRule>
  </conditionalFormatting>
  <conditionalFormatting sqref="L27:Q43">
    <cfRule type="colorScale" priority="5">
      <colorScale>
        <cfvo type="min"/>
        <cfvo type="max"/>
        <color rgb="FFFCFCFF"/>
        <color rgb="FF63BE7B"/>
      </colorScale>
    </cfRule>
  </conditionalFormatting>
  <conditionalFormatting sqref="L53:Q6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83:Q99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zoomScale="70" zoomScaleNormal="70" workbookViewId="0">
      <pane xSplit="1" topLeftCell="P1" activePane="topRight" state="frozen"/>
      <selection activeCell="A13" sqref="A13"/>
      <selection pane="topRight" activeCell="B42" sqref="B42"/>
    </sheetView>
  </sheetViews>
  <sheetFormatPr defaultRowHeight="15" x14ac:dyDescent="0.25"/>
  <cols>
    <col min="1" max="1" width="9.140625" style="12"/>
    <col min="2" max="2" width="12.28515625" style="12" bestFit="1" customWidth="1"/>
    <col min="3" max="3" width="15.140625" style="12" bestFit="1" customWidth="1"/>
    <col min="4" max="4" width="12.28515625" style="12" bestFit="1" customWidth="1"/>
    <col min="5" max="5" width="14.42578125" style="12" bestFit="1" customWidth="1"/>
    <col min="6" max="6" width="21" style="12" bestFit="1" customWidth="1"/>
    <col min="7" max="7" width="28.42578125" style="12" bestFit="1" customWidth="1"/>
    <col min="8" max="8" width="23.28515625" style="12" customWidth="1"/>
    <col min="9" max="9" width="19.5703125" style="12" customWidth="1"/>
    <col min="10" max="10" width="11.7109375" style="12" bestFit="1" customWidth="1"/>
    <col min="11" max="11" width="23.5703125" style="12" bestFit="1" customWidth="1"/>
    <col min="12" max="12" width="27.85546875" style="12" bestFit="1" customWidth="1"/>
    <col min="13" max="13" width="37.5703125" style="12" bestFit="1" customWidth="1"/>
    <col min="14" max="14" width="46.85546875" style="12" customWidth="1"/>
    <col min="15" max="15" width="41.42578125" style="12" customWidth="1"/>
    <col min="16" max="16" width="36" style="12" customWidth="1"/>
    <col min="17" max="17" width="41.7109375" style="12" customWidth="1"/>
    <col min="18" max="18" width="12.28515625" style="12" bestFit="1" customWidth="1"/>
    <col min="19" max="19" width="14.42578125" style="12" bestFit="1" customWidth="1"/>
    <col min="20" max="20" width="12.28515625" style="12" bestFit="1" customWidth="1"/>
    <col min="21" max="21" width="28" style="12" bestFit="1" customWidth="1"/>
    <col min="22" max="22" width="25.85546875" style="12" bestFit="1" customWidth="1"/>
    <col min="23" max="23" width="37.7109375" style="12" bestFit="1" customWidth="1"/>
    <col min="24" max="24" width="15.140625" style="12" bestFit="1" customWidth="1"/>
    <col min="25" max="16384" width="9.140625" style="12"/>
  </cols>
  <sheetData>
    <row r="1" spans="1:29" x14ac:dyDescent="0.25">
      <c r="B1" s="21" t="s">
        <v>243</v>
      </c>
      <c r="C1" s="21"/>
      <c r="D1" s="25" t="s">
        <v>257</v>
      </c>
      <c r="E1" s="25"/>
      <c r="F1" s="25"/>
      <c r="G1" s="25"/>
      <c r="H1" s="26" t="s">
        <v>258</v>
      </c>
      <c r="I1" s="26"/>
      <c r="J1" s="27" t="s">
        <v>259</v>
      </c>
      <c r="K1" s="27"/>
      <c r="L1" s="27"/>
      <c r="M1" s="27"/>
      <c r="N1" s="27"/>
      <c r="O1" s="27"/>
      <c r="P1" s="27"/>
      <c r="Q1" s="27"/>
      <c r="R1" s="28" t="s">
        <v>260</v>
      </c>
      <c r="S1" s="28"/>
      <c r="T1" s="24" t="s">
        <v>261</v>
      </c>
      <c r="U1" s="24"/>
      <c r="V1" s="24"/>
      <c r="W1" s="24"/>
      <c r="X1" s="24"/>
    </row>
    <row r="2" spans="1:29" x14ac:dyDescent="0.25">
      <c r="A2" s="13" t="s">
        <v>7</v>
      </c>
      <c r="B2" s="11" t="s">
        <v>5</v>
      </c>
      <c r="C2" s="11" t="s">
        <v>6</v>
      </c>
      <c r="D2" s="11" t="s">
        <v>34</v>
      </c>
      <c r="E2" s="11" t="s">
        <v>35</v>
      </c>
      <c r="F2" s="11" t="s">
        <v>36</v>
      </c>
      <c r="G2" s="11" t="s">
        <v>37</v>
      </c>
      <c r="H2" s="11" t="s">
        <v>262</v>
      </c>
      <c r="I2" s="11" t="s">
        <v>74</v>
      </c>
      <c r="J2" s="11" t="s">
        <v>263</v>
      </c>
      <c r="K2" s="11" t="s">
        <v>101</v>
      </c>
      <c r="L2" s="11" t="s">
        <v>264</v>
      </c>
      <c r="M2" s="11" t="s">
        <v>265</v>
      </c>
      <c r="N2" s="11" t="s">
        <v>266</v>
      </c>
      <c r="O2" s="11" t="s">
        <v>267</v>
      </c>
      <c r="P2" s="11" t="s">
        <v>268</v>
      </c>
      <c r="Q2" s="11" t="s">
        <v>269</v>
      </c>
      <c r="R2" s="11" t="s">
        <v>158</v>
      </c>
      <c r="S2" s="11" t="s">
        <v>159</v>
      </c>
      <c r="T2" s="11" t="s">
        <v>198</v>
      </c>
      <c r="U2" s="11" t="s">
        <v>199</v>
      </c>
      <c r="V2" s="11" t="s">
        <v>200</v>
      </c>
      <c r="W2" s="11" t="s">
        <v>201</v>
      </c>
      <c r="X2" s="11" t="s">
        <v>202</v>
      </c>
    </row>
    <row r="3" spans="1:29" x14ac:dyDescent="0.25">
      <c r="A3" s="13">
        <v>1</v>
      </c>
      <c r="B3" s="14">
        <f>'BArch new'!AB26</f>
        <v>6.6666666666666671E-3</v>
      </c>
      <c r="C3" s="14">
        <f>'BArch new'!AC26</f>
        <v>3.3333333333333333E-2</v>
      </c>
      <c r="D3" s="14">
        <f>'B Eng'!AO30</f>
        <v>0</v>
      </c>
      <c r="E3" s="14">
        <f>'B Eng'!AP30</f>
        <v>0</v>
      </c>
      <c r="F3" s="14">
        <f>'B Eng'!AQ30</f>
        <v>0</v>
      </c>
      <c r="G3" s="14">
        <f>'B Eng'!AR30</f>
        <v>0</v>
      </c>
      <c r="H3" s="14">
        <f>CM!AN30</f>
        <v>9.5238095238095247E-3</v>
      </c>
      <c r="I3" s="14">
        <f>CM!AO30</f>
        <v>6.0000000000000012E-2</v>
      </c>
      <c r="J3" s="14">
        <f>'B Edu'!BR30</f>
        <v>0</v>
      </c>
      <c r="K3" s="14">
        <f>'B Edu'!BS30</f>
        <v>0</v>
      </c>
      <c r="L3" s="14">
        <f>'B Edu'!BT30</f>
        <v>0</v>
      </c>
      <c r="M3" s="14">
        <f>'B Edu'!BU30</f>
        <v>0</v>
      </c>
      <c r="N3" s="14">
        <f>'B Edu'!BV30</f>
        <v>0</v>
      </c>
      <c r="O3" s="14">
        <f>'B Edu'!BW30</f>
        <v>0</v>
      </c>
      <c r="P3" s="14">
        <f>'B Edu'!BX30</f>
        <v>0</v>
      </c>
      <c r="Q3" s="14">
        <f>'B Edu'!BY30</f>
        <v>0</v>
      </c>
      <c r="R3" s="14">
        <f>'B Nut'!AO30</f>
        <v>3.7037037037037038E-3</v>
      </c>
      <c r="S3" s="14">
        <f>'B Nut'!AP30</f>
        <v>0</v>
      </c>
      <c r="T3" s="14">
        <f>'B Bus'!AT30</f>
        <v>6.9999999999999993E-2</v>
      </c>
      <c r="U3" s="14">
        <f>'B Bus'!AU30</f>
        <v>0</v>
      </c>
      <c r="V3" s="14">
        <f>'B Bus'!AV30</f>
        <v>0</v>
      </c>
      <c r="W3" s="14">
        <f>'B Bus'!AW30</f>
        <v>0.19999999999999998</v>
      </c>
      <c r="X3" s="14">
        <f>'B Bus'!AX30</f>
        <v>0</v>
      </c>
      <c r="AB3" s="12">
        <v>0.5</v>
      </c>
      <c r="AC3" s="12">
        <v>20</v>
      </c>
    </row>
    <row r="4" spans="1:29" x14ac:dyDescent="0.25">
      <c r="A4" s="13">
        <v>2</v>
      </c>
      <c r="B4" s="14">
        <f>'BArch new'!AB27</f>
        <v>0</v>
      </c>
      <c r="C4" s="14">
        <f>'BArch new'!AC27</f>
        <v>0</v>
      </c>
      <c r="D4" s="14">
        <f>'B Eng'!AO31</f>
        <v>0</v>
      </c>
      <c r="E4" s="14">
        <f>'B Eng'!AP31</f>
        <v>0</v>
      </c>
      <c r="F4" s="14">
        <f>'B Eng'!AQ31</f>
        <v>0</v>
      </c>
      <c r="G4" s="14">
        <f>'B Eng'!AR31</f>
        <v>0</v>
      </c>
      <c r="H4" s="14">
        <f>CM!AN31</f>
        <v>0</v>
      </c>
      <c r="I4" s="14">
        <f>CM!AO31</f>
        <v>2.0000000000000004E-2</v>
      </c>
      <c r="J4" s="14">
        <f>'B Edu'!BR31</f>
        <v>0</v>
      </c>
      <c r="K4" s="14">
        <f>'B Edu'!BS31</f>
        <v>0</v>
      </c>
      <c r="L4" s="14">
        <f>'B Edu'!BT31</f>
        <v>0</v>
      </c>
      <c r="M4" s="14">
        <f>'B Edu'!BU31</f>
        <v>0</v>
      </c>
      <c r="N4" s="14">
        <f>'B Edu'!BV31</f>
        <v>0</v>
      </c>
      <c r="O4" s="14">
        <f>'B Edu'!BW31</f>
        <v>0</v>
      </c>
      <c r="P4" s="14">
        <f>'B Edu'!BX31</f>
        <v>0</v>
      </c>
      <c r="Q4" s="14">
        <f>'B Edu'!BY31</f>
        <v>0</v>
      </c>
      <c r="R4" s="14">
        <f>'B Nut'!AO31</f>
        <v>0.25185185185185183</v>
      </c>
      <c r="S4" s="14">
        <f>'B Nut'!AP31</f>
        <v>0</v>
      </c>
      <c r="T4" s="14">
        <f>'B Bus'!AT31</f>
        <v>0</v>
      </c>
      <c r="U4" s="14">
        <f>'B Bus'!AU31</f>
        <v>0</v>
      </c>
      <c r="V4" s="14">
        <f>'B Bus'!AV31</f>
        <v>0</v>
      </c>
      <c r="W4" s="14">
        <f>'B Bus'!AW31</f>
        <v>0</v>
      </c>
      <c r="X4" s="14">
        <f>'B Bus'!AX31</f>
        <v>0</v>
      </c>
      <c r="AB4" s="12">
        <v>0.75</v>
      </c>
      <c r="AC4" s="12">
        <v>40</v>
      </c>
    </row>
    <row r="5" spans="1:29" x14ac:dyDescent="0.25">
      <c r="A5" s="13">
        <v>3</v>
      </c>
      <c r="B5" s="14">
        <f>'BArch new'!AB28</f>
        <v>0.24666666666666665</v>
      </c>
      <c r="C5" s="14">
        <f>'BArch new'!AC28</f>
        <v>9.9999999999999992E-2</v>
      </c>
      <c r="D5" s="14">
        <f>'B Eng'!AO32</f>
        <v>0</v>
      </c>
      <c r="E5" s="14">
        <f>'B Eng'!AP32</f>
        <v>0</v>
      </c>
      <c r="F5" s="14">
        <f>'B Eng'!AQ32</f>
        <v>0.125</v>
      </c>
      <c r="G5" s="14">
        <f>'B Eng'!AR32</f>
        <v>0.17499999999999999</v>
      </c>
      <c r="H5" s="14">
        <f>CM!AN32</f>
        <v>0.14761904761904759</v>
      </c>
      <c r="I5" s="14">
        <f>CM!AO32</f>
        <v>0.14000000000000001</v>
      </c>
      <c r="J5" s="14">
        <f>'B Edu'!BR32</f>
        <v>0.1</v>
      </c>
      <c r="K5" s="14">
        <f>'B Edu'!BS32</f>
        <v>0.23749999999999999</v>
      </c>
      <c r="L5" s="14">
        <f>'B Edu'!BT32</f>
        <v>0.54285714285714282</v>
      </c>
      <c r="M5" s="14">
        <f>'B Edu'!BU32</f>
        <v>0.18571428571428572</v>
      </c>
      <c r="N5" s="14">
        <f>'B Edu'!BV32</f>
        <v>0.55714285714285716</v>
      </c>
      <c r="O5" s="14">
        <f>'B Edu'!BW32</f>
        <v>0.15714285714285717</v>
      </c>
      <c r="P5" s="14">
        <f>'B Edu'!BX32</f>
        <v>0.15714285714285717</v>
      </c>
      <c r="Q5" s="14">
        <f>'B Edu'!BY32</f>
        <v>0.39285714285714285</v>
      </c>
      <c r="R5" s="14">
        <f>'B Nut'!AO32</f>
        <v>0.78148148148148144</v>
      </c>
      <c r="S5" s="14">
        <f>'B Nut'!AP32</f>
        <v>0.8222222222222223</v>
      </c>
      <c r="T5" s="14">
        <f>'B Bus'!AT32</f>
        <v>0</v>
      </c>
      <c r="U5" s="14">
        <f>'B Bus'!AU32</f>
        <v>0</v>
      </c>
      <c r="V5" s="14">
        <f>'B Bus'!AV32</f>
        <v>0</v>
      </c>
      <c r="W5" s="14">
        <f>'B Bus'!AW32</f>
        <v>9.9999999999999992E-2</v>
      </c>
      <c r="X5" s="14">
        <f>'B Bus'!AX32</f>
        <v>0.12857142857142859</v>
      </c>
      <c r="AB5" s="12">
        <v>1</v>
      </c>
      <c r="AC5" s="12">
        <v>60</v>
      </c>
    </row>
    <row r="6" spans="1:29" x14ac:dyDescent="0.25">
      <c r="A6" s="13">
        <v>4</v>
      </c>
      <c r="B6" s="14">
        <f>'BArch new'!AB29</f>
        <v>0.52</v>
      </c>
      <c r="C6" s="14">
        <f>'BArch new'!AC29</f>
        <v>0.41111111111111104</v>
      </c>
      <c r="D6" s="14">
        <f>'B Eng'!AO33</f>
        <v>0.94444444444444442</v>
      </c>
      <c r="E6" s="14">
        <f>'B Eng'!AP33</f>
        <v>0.52500000000000002</v>
      </c>
      <c r="F6" s="14">
        <f>'B Eng'!AQ33</f>
        <v>0.78437500000000004</v>
      </c>
      <c r="G6" s="14">
        <f>'B Eng'!AR33</f>
        <v>0.79999999999999993</v>
      </c>
      <c r="H6" s="14">
        <f>CM!AN33</f>
        <v>0.40476190476190477</v>
      </c>
      <c r="I6" s="14">
        <f>CM!AO33</f>
        <v>0.44000000000000017</v>
      </c>
      <c r="J6" s="14">
        <f>'B Edu'!BR33</f>
        <v>1</v>
      </c>
      <c r="K6" s="14">
        <f>'B Edu'!BS33</f>
        <v>0.98124999999999996</v>
      </c>
      <c r="L6" s="14">
        <f>'B Edu'!BT33</f>
        <v>0.9285714285714286</v>
      </c>
      <c r="M6" s="14">
        <f>'B Edu'!BU33</f>
        <v>0.98571428571428577</v>
      </c>
      <c r="N6" s="14">
        <f>'B Edu'!BV33</f>
        <v>0.79999999999999993</v>
      </c>
      <c r="O6" s="14">
        <f>'B Edu'!BW33</f>
        <v>0.9571428571428573</v>
      </c>
      <c r="P6" s="14">
        <f>'B Edu'!BX33</f>
        <v>0.95714285714285718</v>
      </c>
      <c r="Q6" s="14">
        <f>'B Edu'!BY33</f>
        <v>0.92857142857142871</v>
      </c>
      <c r="R6" s="14">
        <f>'B Nut'!AO33</f>
        <v>0.625925925925926</v>
      </c>
      <c r="S6" s="14">
        <f>'B Nut'!AP33</f>
        <v>0.51</v>
      </c>
      <c r="T6" s="14">
        <f>'B Bus'!AT33</f>
        <v>0.61</v>
      </c>
      <c r="U6" s="14">
        <f>'B Bus'!AU33</f>
        <v>0.39999999999999997</v>
      </c>
      <c r="V6" s="14">
        <f>'B Bus'!AV33</f>
        <v>0.39999999999999997</v>
      </c>
      <c r="W6" s="14">
        <f>'B Bus'!AW33</f>
        <v>0.43333333333333329</v>
      </c>
      <c r="X6" s="14">
        <f>'B Bus'!AX33</f>
        <v>0.50000000000000022</v>
      </c>
      <c r="AB6" s="12">
        <v>1.25</v>
      </c>
      <c r="AC6" s="12">
        <v>70</v>
      </c>
    </row>
    <row r="7" spans="1:29" x14ac:dyDescent="0.25">
      <c r="A7" s="13">
        <v>5</v>
      </c>
      <c r="B7" s="14">
        <f>'BArch new'!AB30</f>
        <v>2.6666666666666668E-2</v>
      </c>
      <c r="C7" s="14">
        <f>'BArch new'!AC30</f>
        <v>6.666666666666668E-2</v>
      </c>
      <c r="D7" s="14">
        <f>'B Eng'!AO34</f>
        <v>3.333333333333334E-2</v>
      </c>
      <c r="E7" s="14">
        <f>'B Eng'!AP34</f>
        <v>0</v>
      </c>
      <c r="F7" s="14">
        <f>'B Eng'!AQ34</f>
        <v>3.7499999999999999E-2</v>
      </c>
      <c r="G7" s="14">
        <f>'B Eng'!AR34</f>
        <v>0</v>
      </c>
      <c r="H7" s="14">
        <f>CM!AN34</f>
        <v>9.5238095238095247E-3</v>
      </c>
      <c r="I7" s="14">
        <f>CM!AO34</f>
        <v>0.04</v>
      </c>
      <c r="J7" s="14">
        <f>'B Edu'!BR34</f>
        <v>0.17499999999999999</v>
      </c>
      <c r="K7" s="14">
        <f>'B Edu'!BS34</f>
        <v>0.21249999999999997</v>
      </c>
      <c r="L7" s="14">
        <f>'B Edu'!BT34</f>
        <v>0.45714285714285713</v>
      </c>
      <c r="M7" s="14">
        <f>'B Edu'!BU34</f>
        <v>0.31428571428571422</v>
      </c>
      <c r="N7" s="14">
        <f>'B Edu'!BV34</f>
        <v>8.5714285714285729E-2</v>
      </c>
      <c r="O7" s="14">
        <f>'B Edu'!BW34</f>
        <v>0.1142857142857143</v>
      </c>
      <c r="P7" s="14">
        <f>'B Edu'!BX34</f>
        <v>0.12857142857142856</v>
      </c>
      <c r="Q7" s="14">
        <f>'B Edu'!BY34</f>
        <v>0.17857142857142858</v>
      </c>
      <c r="R7" s="14">
        <f>'B Nut'!AO34</f>
        <v>0.11851851851851852</v>
      </c>
      <c r="S7" s="14">
        <f>'B Nut'!AP34</f>
        <v>0</v>
      </c>
      <c r="T7" s="14">
        <f>'B Bus'!AT34</f>
        <v>6.9999999999999993E-2</v>
      </c>
      <c r="U7" s="14">
        <f>'B Bus'!AU34</f>
        <v>0</v>
      </c>
      <c r="V7" s="14">
        <f>'B Bus'!AV34</f>
        <v>0</v>
      </c>
      <c r="W7" s="14">
        <f>'B Bus'!AW34</f>
        <v>0.18333333333333335</v>
      </c>
      <c r="X7" s="14">
        <f>'B Bus'!AX34</f>
        <v>0</v>
      </c>
      <c r="AB7" s="12">
        <v>1.5</v>
      </c>
      <c r="AC7" s="12">
        <v>80</v>
      </c>
    </row>
    <row r="8" spans="1:29" x14ac:dyDescent="0.25">
      <c r="A8" s="13">
        <v>6</v>
      </c>
      <c r="B8" s="14">
        <f>'BArch new'!AB31</f>
        <v>4.6666666666666662E-2</v>
      </c>
      <c r="C8" s="14">
        <f>'BArch new'!AC31</f>
        <v>5.5555555555555552E-2</v>
      </c>
      <c r="D8" s="14">
        <f>'B Eng'!AO35</f>
        <v>0</v>
      </c>
      <c r="E8" s="14">
        <f>'B Eng'!AP35</f>
        <v>0</v>
      </c>
      <c r="F8" s="14">
        <f>'B Eng'!AQ35</f>
        <v>0.24687499999999998</v>
      </c>
      <c r="G8" s="14">
        <f>'B Eng'!AR35</f>
        <v>0.32500000000000001</v>
      </c>
      <c r="H8" s="14">
        <f>CM!AN35</f>
        <v>2.8571428571428574E-2</v>
      </c>
      <c r="I8" s="14">
        <f>CM!AO35</f>
        <v>0.16</v>
      </c>
      <c r="J8" s="14">
        <f>'B Edu'!BR35</f>
        <v>0</v>
      </c>
      <c r="K8" s="14">
        <f>'B Edu'!BS35</f>
        <v>0</v>
      </c>
      <c r="L8" s="14">
        <f>'B Edu'!BT35</f>
        <v>0</v>
      </c>
      <c r="M8" s="14">
        <f>'B Edu'!BU35</f>
        <v>0</v>
      </c>
      <c r="N8" s="14">
        <f>'B Edu'!BV35</f>
        <v>0</v>
      </c>
      <c r="O8" s="14">
        <f>'B Edu'!BW35</f>
        <v>0</v>
      </c>
      <c r="P8" s="14">
        <f>'B Edu'!BX35</f>
        <v>0</v>
      </c>
      <c r="Q8" s="14">
        <f>'B Edu'!BY35</f>
        <v>0</v>
      </c>
      <c r="R8" s="14">
        <f>'B Nut'!AO35</f>
        <v>1.8518518518518517E-2</v>
      </c>
      <c r="S8" s="14">
        <f>'B Nut'!AP35</f>
        <v>0</v>
      </c>
      <c r="T8" s="14">
        <f>'B Bus'!AT35</f>
        <v>0</v>
      </c>
      <c r="U8" s="14">
        <f>'B Bus'!AU35</f>
        <v>0</v>
      </c>
      <c r="V8" s="14">
        <f>'B Bus'!AV35</f>
        <v>0</v>
      </c>
      <c r="W8" s="14">
        <f>'B Bus'!AW35</f>
        <v>4.9999999999999996E-2</v>
      </c>
      <c r="X8" s="14">
        <f>'B Bus'!AX35</f>
        <v>2.8571428571428574E-2</v>
      </c>
      <c r="AB8" s="12">
        <v>1.75</v>
      </c>
      <c r="AC8" s="12">
        <v>100</v>
      </c>
    </row>
    <row r="9" spans="1:29" x14ac:dyDescent="0.25">
      <c r="A9" s="13">
        <v>7</v>
      </c>
      <c r="B9" s="14">
        <f>'BArch new'!AB32</f>
        <v>0.22000000000000003</v>
      </c>
      <c r="C9" s="14">
        <f>'BArch new'!AC32</f>
        <v>8.8888888888888892E-2</v>
      </c>
      <c r="D9" s="14">
        <f>'B Eng'!AO36</f>
        <v>0</v>
      </c>
      <c r="E9" s="14">
        <f>'B Eng'!AP36</f>
        <v>6.25E-2</v>
      </c>
      <c r="F9" s="14">
        <f>'B Eng'!AQ36</f>
        <v>2.5000000000000001E-2</v>
      </c>
      <c r="G9" s="14">
        <f>'B Eng'!AR36</f>
        <v>0</v>
      </c>
      <c r="H9" s="14">
        <f>CM!AN36</f>
        <v>9.0476190476190488E-2</v>
      </c>
      <c r="I9" s="14">
        <f>CM!AO36</f>
        <v>0.15333333333333335</v>
      </c>
      <c r="J9" s="14">
        <f>'B Edu'!BR36</f>
        <v>0</v>
      </c>
      <c r="K9" s="14">
        <f>'B Edu'!BS36</f>
        <v>0</v>
      </c>
      <c r="L9" s="14">
        <f>'B Edu'!BT36</f>
        <v>0</v>
      </c>
      <c r="M9" s="14">
        <f>'B Edu'!BU36</f>
        <v>0</v>
      </c>
      <c r="N9" s="14">
        <f>'B Edu'!BV36</f>
        <v>0</v>
      </c>
      <c r="O9" s="14">
        <f>'B Edu'!BW36</f>
        <v>0</v>
      </c>
      <c r="P9" s="14">
        <f>'B Edu'!BX36</f>
        <v>0</v>
      </c>
      <c r="Q9" s="14">
        <f>'B Edu'!BY36</f>
        <v>0</v>
      </c>
      <c r="R9" s="14">
        <f>'B Nut'!AO36</f>
        <v>0</v>
      </c>
      <c r="S9" s="14">
        <f>'B Nut'!AP36</f>
        <v>0</v>
      </c>
      <c r="T9" s="14">
        <f>'B Bus'!AT36</f>
        <v>0</v>
      </c>
      <c r="U9" s="14">
        <f>'B Bus'!AU36</f>
        <v>0</v>
      </c>
      <c r="V9" s="14">
        <f>'B Bus'!AV36</f>
        <v>0</v>
      </c>
      <c r="W9" s="14">
        <f>'B Bus'!AW36</f>
        <v>6.6666666666666666E-2</v>
      </c>
      <c r="X9" s="14">
        <f>'B Bus'!AX36</f>
        <v>2.8571428571428574E-2</v>
      </c>
      <c r="AB9" s="12">
        <v>2</v>
      </c>
      <c r="AC9" s="12">
        <v>120</v>
      </c>
    </row>
    <row r="10" spans="1:29" x14ac:dyDescent="0.25">
      <c r="A10" s="13">
        <v>8</v>
      </c>
      <c r="B10" s="14">
        <f>'BArch new'!AB33</f>
        <v>0</v>
      </c>
      <c r="C10" s="14">
        <f>'BArch new'!AC33</f>
        <v>0.13333333333333333</v>
      </c>
      <c r="D10" s="14">
        <f>'B Eng'!AO37</f>
        <v>0.2</v>
      </c>
      <c r="E10" s="14">
        <f>'B Eng'!AP37</f>
        <v>0.23750000000000002</v>
      </c>
      <c r="F10" s="14">
        <f>'B Eng'!AQ37</f>
        <v>6.25E-2</v>
      </c>
      <c r="G10" s="14">
        <f>'B Eng'!AR37</f>
        <v>7.4999999999999997E-2</v>
      </c>
      <c r="H10" s="14">
        <f>CM!AN37</f>
        <v>0.41904761904761906</v>
      </c>
      <c r="I10" s="14">
        <f>CM!AO37</f>
        <v>0.47333333333333338</v>
      </c>
      <c r="J10" s="14">
        <f>'B Edu'!BR37</f>
        <v>0</v>
      </c>
      <c r="K10" s="14">
        <f>'B Edu'!BS37</f>
        <v>2.5000000000000001E-2</v>
      </c>
      <c r="L10" s="14">
        <f>'B Edu'!BT37</f>
        <v>0.12857142857142859</v>
      </c>
      <c r="M10" s="14">
        <f>'B Edu'!BU37</f>
        <v>0.12857142857142856</v>
      </c>
      <c r="N10" s="14">
        <f>'B Edu'!BV37</f>
        <v>0</v>
      </c>
      <c r="O10" s="14">
        <f>'B Edu'!BW37</f>
        <v>0</v>
      </c>
      <c r="P10" s="14">
        <f>'B Edu'!BX37</f>
        <v>0</v>
      </c>
      <c r="Q10" s="14">
        <f>'B Edu'!BY37</f>
        <v>0</v>
      </c>
      <c r="R10" s="14">
        <f>'B Nut'!AO37</f>
        <v>0.11851851851851852</v>
      </c>
      <c r="S10" s="14">
        <f>'B Nut'!AP37</f>
        <v>0.27999999999999997</v>
      </c>
      <c r="T10" s="14">
        <f>'B Bus'!AT37</f>
        <v>0.6</v>
      </c>
      <c r="U10" s="14">
        <f>'B Bus'!AU37</f>
        <v>0.61666666666666659</v>
      </c>
      <c r="V10" s="14">
        <f>'B Bus'!AV37</f>
        <v>0.61666666666666659</v>
      </c>
      <c r="W10" s="14">
        <f>'B Bus'!AW37</f>
        <v>0.44999999999999996</v>
      </c>
      <c r="X10" s="14">
        <f>'B Bus'!AX37</f>
        <v>0.33571428571428574</v>
      </c>
      <c r="AB10" s="12">
        <v>2.5</v>
      </c>
      <c r="AC10" s="12">
        <v>160</v>
      </c>
    </row>
    <row r="11" spans="1:29" x14ac:dyDescent="0.25">
      <c r="A11" s="13">
        <v>9</v>
      </c>
      <c r="B11" s="14">
        <f>'BArch new'!AB34</f>
        <v>0.32666666666666661</v>
      </c>
      <c r="C11" s="14">
        <f>'BArch new'!AC34</f>
        <v>0.18888888888888891</v>
      </c>
      <c r="D11" s="14">
        <f>'B Eng'!AO38</f>
        <v>0.62222222222222212</v>
      </c>
      <c r="E11" s="14">
        <f>'B Eng'!AP38</f>
        <v>0.57500000000000007</v>
      </c>
      <c r="F11" s="14">
        <f>'B Eng'!AQ38</f>
        <v>0.74687499999999996</v>
      </c>
      <c r="G11" s="14">
        <f>'B Eng'!AR38</f>
        <v>0.70000000000000007</v>
      </c>
      <c r="H11" s="14">
        <f>CM!AN38</f>
        <v>0.64285714285714302</v>
      </c>
      <c r="I11" s="14">
        <f>CM!AO38</f>
        <v>0.45333333333333342</v>
      </c>
      <c r="J11" s="14">
        <f>'B Edu'!BR38</f>
        <v>7.4999999999999997E-2</v>
      </c>
      <c r="K11" s="14">
        <f>'B Edu'!BS38</f>
        <v>0.20624999999999999</v>
      </c>
      <c r="L11" s="14">
        <f>'B Edu'!BT38</f>
        <v>2.8571428571428574E-2</v>
      </c>
      <c r="M11" s="14">
        <f>'B Edu'!BU38</f>
        <v>2.8571428571428574E-2</v>
      </c>
      <c r="N11" s="14">
        <f>'B Edu'!BV38</f>
        <v>0</v>
      </c>
      <c r="O11" s="14">
        <f>'B Edu'!BW38</f>
        <v>5.7142857142857148E-2</v>
      </c>
      <c r="P11" s="14">
        <f>'B Edu'!BX38</f>
        <v>7.1428571428571425E-2</v>
      </c>
      <c r="Q11" s="14">
        <f>'B Edu'!BY38</f>
        <v>0</v>
      </c>
      <c r="R11" s="14">
        <f>'B Nut'!AO38</f>
        <v>8.1481481481481488E-2</v>
      </c>
      <c r="S11" s="14">
        <f>'B Nut'!AP38</f>
        <v>0.32</v>
      </c>
      <c r="T11" s="14">
        <f>'B Bus'!AT38</f>
        <v>0.19</v>
      </c>
      <c r="U11" s="14">
        <f>'B Bus'!AU38</f>
        <v>0.23333333333333336</v>
      </c>
      <c r="V11" s="14">
        <f>'B Bus'!AV38</f>
        <v>0.58333333333333337</v>
      </c>
      <c r="W11" s="14">
        <f>'B Bus'!AW38</f>
        <v>9.9999999999999992E-2</v>
      </c>
      <c r="X11" s="14">
        <f>'B Bus'!AX38</f>
        <v>0.19285714285714287</v>
      </c>
      <c r="AB11" s="12">
        <v>2.75</v>
      </c>
      <c r="AC11" s="12">
        <v>170</v>
      </c>
    </row>
    <row r="12" spans="1:29" x14ac:dyDescent="0.25">
      <c r="A12" s="13">
        <v>10</v>
      </c>
      <c r="B12" s="14">
        <f>'BArch new'!AB35</f>
        <v>0.12000000000000002</v>
      </c>
      <c r="C12" s="14">
        <f>'BArch new'!AC35</f>
        <v>0.30000000000000004</v>
      </c>
      <c r="D12" s="14">
        <f>'B Eng'!AO39</f>
        <v>0</v>
      </c>
      <c r="E12" s="14">
        <f>'B Eng'!AP39</f>
        <v>7.4999999999999997E-2</v>
      </c>
      <c r="F12" s="14">
        <f>'B Eng'!AQ39</f>
        <v>4.3749999999999997E-2</v>
      </c>
      <c r="G12" s="14">
        <f>'B Eng'!AR39</f>
        <v>0</v>
      </c>
      <c r="H12" s="14">
        <f>CM!AN39</f>
        <v>2.3809523809523808E-2</v>
      </c>
      <c r="I12" s="14">
        <f>CM!AO39</f>
        <v>0.08</v>
      </c>
      <c r="J12" s="14">
        <f>'B Edu'!BR39</f>
        <v>0.5</v>
      </c>
      <c r="K12" s="14">
        <f>'B Edu'!BS39</f>
        <v>0.375</v>
      </c>
      <c r="L12" s="14">
        <f>'B Edu'!BT39</f>
        <v>0.5</v>
      </c>
      <c r="M12" s="14">
        <f>'B Edu'!BU39</f>
        <v>0.6428571428571429</v>
      </c>
      <c r="N12" s="14">
        <f>'B Edu'!BV39</f>
        <v>0.38571428571428568</v>
      </c>
      <c r="O12" s="14">
        <f>'B Edu'!BW39</f>
        <v>0.49999999999999994</v>
      </c>
      <c r="P12" s="14">
        <f>'B Edu'!BX39</f>
        <v>0.52857142857142858</v>
      </c>
      <c r="Q12" s="14">
        <f>'B Edu'!BY39</f>
        <v>0.68571428571428572</v>
      </c>
      <c r="R12" s="14">
        <f>'B Nut'!AO39</f>
        <v>0.36851851851851847</v>
      </c>
      <c r="S12" s="14">
        <f>'B Nut'!AP39</f>
        <v>0.16</v>
      </c>
      <c r="T12" s="14">
        <f>'B Bus'!AT39</f>
        <v>0.41</v>
      </c>
      <c r="U12" s="14">
        <f>'B Bus'!AU39</f>
        <v>0.11666666666666665</v>
      </c>
      <c r="V12" s="14">
        <f>'B Bus'!AV39</f>
        <v>9.9999999999999992E-2</v>
      </c>
      <c r="W12" s="14">
        <f>'B Bus'!AW39</f>
        <v>0.3666666666666667</v>
      </c>
      <c r="X12" s="14">
        <f>'B Bus'!AX39</f>
        <v>0.27857142857142858</v>
      </c>
      <c r="AB12" s="12">
        <v>3</v>
      </c>
      <c r="AC12" s="12">
        <v>200</v>
      </c>
    </row>
    <row r="13" spans="1:29" x14ac:dyDescent="0.25">
      <c r="A13" s="13">
        <v>11</v>
      </c>
      <c r="B13" s="14">
        <f>'BArch new'!AB36</f>
        <v>0.60666666666666669</v>
      </c>
      <c r="C13" s="14">
        <f>'BArch new'!AC36</f>
        <v>0.25555555555555554</v>
      </c>
      <c r="D13" s="14">
        <f>'B Eng'!AO40</f>
        <v>0.12222222222222223</v>
      </c>
      <c r="E13" s="14">
        <f>'B Eng'!AP40</f>
        <v>0.22499999999999998</v>
      </c>
      <c r="F13" s="14">
        <f>'B Eng'!AQ40</f>
        <v>0.67499999999999993</v>
      </c>
      <c r="G13" s="14">
        <f>'B Eng'!AR40</f>
        <v>0.58749999999999991</v>
      </c>
      <c r="H13" s="14">
        <f>CM!AN40</f>
        <v>0.36666666666666664</v>
      </c>
      <c r="I13" s="14">
        <f>CM!AO40</f>
        <v>0.24666666666666665</v>
      </c>
      <c r="J13" s="14">
        <f>'B Edu'!BR40</f>
        <v>0</v>
      </c>
      <c r="K13" s="14">
        <f>'B Edu'!BS40</f>
        <v>1.8750000000000003E-2</v>
      </c>
      <c r="L13" s="14">
        <f>'B Edu'!BT40</f>
        <v>0</v>
      </c>
      <c r="M13" s="14">
        <f>'B Edu'!BU40</f>
        <v>4.2857142857142858E-2</v>
      </c>
      <c r="N13" s="14">
        <f>'B Edu'!BV40</f>
        <v>0</v>
      </c>
      <c r="O13" s="14">
        <f>'B Edu'!BW40</f>
        <v>4.2857142857142858E-2</v>
      </c>
      <c r="P13" s="14">
        <f>'B Edu'!BX40</f>
        <v>4.2857142857142858E-2</v>
      </c>
      <c r="Q13" s="14">
        <f>'B Edu'!BY40</f>
        <v>0</v>
      </c>
      <c r="R13" s="14">
        <f>'B Nut'!AO40</f>
        <v>0</v>
      </c>
      <c r="S13" s="14">
        <f>'B Nut'!AP40</f>
        <v>0</v>
      </c>
      <c r="T13" s="14">
        <f>'B Bus'!AT40</f>
        <v>0</v>
      </c>
      <c r="U13" s="14">
        <f>'B Bus'!AU40</f>
        <v>0</v>
      </c>
      <c r="V13" s="14">
        <f>'B Bus'!AV40</f>
        <v>0</v>
      </c>
      <c r="W13" s="14">
        <f>'B Bus'!AW40</f>
        <v>0.15</v>
      </c>
      <c r="X13" s="14">
        <f>'B Bus'!AX40</f>
        <v>9.9999999999999992E-2</v>
      </c>
      <c r="AB13" s="12">
        <v>3.5</v>
      </c>
      <c r="AC13" s="12">
        <v>240</v>
      </c>
    </row>
    <row r="14" spans="1:29" x14ac:dyDescent="0.25">
      <c r="A14" s="13">
        <v>12</v>
      </c>
      <c r="B14" s="14">
        <f>'BArch new'!AB37</f>
        <v>0.24285714285714285</v>
      </c>
      <c r="C14" s="14">
        <f>'BArch new'!AC37</f>
        <v>0.16666666666666666</v>
      </c>
      <c r="D14" s="14">
        <f>'B Eng'!AO41</f>
        <v>0.21111111111111111</v>
      </c>
      <c r="E14" s="14">
        <f>'B Eng'!AP41</f>
        <v>0.46249999999999997</v>
      </c>
      <c r="F14" s="14">
        <f>'B Eng'!AQ41</f>
        <v>0.15625</v>
      </c>
      <c r="G14" s="14">
        <f>'B Eng'!AR41</f>
        <v>0.28749999999999998</v>
      </c>
      <c r="H14" s="14">
        <f>CM!AN41</f>
        <v>0.37619047619047619</v>
      </c>
      <c r="I14" s="14">
        <f>CM!AO41</f>
        <v>0.33999999999999997</v>
      </c>
      <c r="J14" s="14">
        <f>'B Edu'!BR41</f>
        <v>0</v>
      </c>
      <c r="K14" s="14">
        <f>'B Edu'!BS41</f>
        <v>4.3749999999999997E-2</v>
      </c>
      <c r="L14" s="14">
        <f>'B Edu'!BT41</f>
        <v>0</v>
      </c>
      <c r="M14" s="14">
        <f>'B Edu'!BU41</f>
        <v>0</v>
      </c>
      <c r="N14" s="14">
        <f>'B Edu'!BV41</f>
        <v>0</v>
      </c>
      <c r="O14" s="14">
        <f>'B Edu'!BW41</f>
        <v>0</v>
      </c>
      <c r="P14" s="14">
        <f>'B Edu'!BX41</f>
        <v>0</v>
      </c>
      <c r="Q14" s="14">
        <f>'B Edu'!BY41</f>
        <v>0</v>
      </c>
      <c r="R14" s="14">
        <f>'B Nut'!AO41</f>
        <v>8.1481481481481488E-2</v>
      </c>
      <c r="S14" s="14">
        <f>'B Nut'!AP41</f>
        <v>0.04</v>
      </c>
      <c r="T14" s="14">
        <f>'B Bus'!AT41</f>
        <v>0.18</v>
      </c>
      <c r="U14" s="14">
        <f>'B Bus'!AU41</f>
        <v>0.56666666666666665</v>
      </c>
      <c r="V14" s="14">
        <f>'B Bus'!AV41</f>
        <v>0.51666666666666672</v>
      </c>
      <c r="W14" s="14">
        <f>'B Bus'!AW41</f>
        <v>0.3833333333333333</v>
      </c>
      <c r="X14" s="14">
        <f>'B Bus'!AX41</f>
        <v>5.7142857142857148E-2</v>
      </c>
      <c r="AB14" s="12">
        <v>4</v>
      </c>
      <c r="AC14" s="12">
        <v>280</v>
      </c>
    </row>
    <row r="15" spans="1:29" x14ac:dyDescent="0.25">
      <c r="A15" s="13">
        <v>13</v>
      </c>
      <c r="B15" s="14">
        <f>'BArch new'!AB38</f>
        <v>0.33333333333333331</v>
      </c>
      <c r="C15" s="14">
        <f>'BArch new'!AC38</f>
        <v>0.16666666666666666</v>
      </c>
      <c r="D15" s="14">
        <f>'B Eng'!AO42</f>
        <v>0.13333333333333333</v>
      </c>
      <c r="E15" s="14">
        <f>'B Eng'!AP42</f>
        <v>0.32500000000000001</v>
      </c>
      <c r="F15" s="14">
        <f>'B Eng'!AQ42</f>
        <v>0.30937500000000001</v>
      </c>
      <c r="G15" s="14">
        <f>'B Eng'!AR42</f>
        <v>0.375</v>
      </c>
      <c r="H15" s="14">
        <f>CM!AN42</f>
        <v>0.19047619047619047</v>
      </c>
      <c r="I15" s="14">
        <f>CM!AO42</f>
        <v>0.19333333333333336</v>
      </c>
      <c r="J15" s="14">
        <f>'B Edu'!BR42</f>
        <v>0</v>
      </c>
      <c r="K15" s="14">
        <f>'B Edu'!BS42</f>
        <v>4.3749999999999997E-2</v>
      </c>
      <c r="L15" s="14">
        <f>'B Edu'!BT42</f>
        <v>0</v>
      </c>
      <c r="M15" s="14">
        <f>'B Edu'!BU42</f>
        <v>0</v>
      </c>
      <c r="N15" s="14">
        <f>'B Edu'!BV42</f>
        <v>0</v>
      </c>
      <c r="O15" s="14">
        <f>'B Edu'!BW42</f>
        <v>0</v>
      </c>
      <c r="P15" s="14">
        <f>'B Edu'!BX42</f>
        <v>5.7142857142857148E-2</v>
      </c>
      <c r="Q15" s="14">
        <f>'B Edu'!BY42</f>
        <v>0</v>
      </c>
      <c r="R15" s="14">
        <f>'B Nut'!AO42</f>
        <v>2.2222222222222227E-2</v>
      </c>
      <c r="S15" s="14">
        <f>'B Nut'!AP42</f>
        <v>0</v>
      </c>
      <c r="T15" s="14">
        <f>'B Bus'!AT42</f>
        <v>0</v>
      </c>
      <c r="U15" s="14">
        <f>'B Bus'!AU42</f>
        <v>0</v>
      </c>
      <c r="V15" s="14">
        <f>'B Bus'!AV42</f>
        <v>0</v>
      </c>
      <c r="W15" s="14">
        <f>'B Bus'!AW42</f>
        <v>0.28333333333333333</v>
      </c>
      <c r="X15" s="14">
        <f>'B Bus'!AX42</f>
        <v>6.4285714285714293E-2</v>
      </c>
    </row>
    <row r="16" spans="1:29" x14ac:dyDescent="0.25">
      <c r="A16" s="13">
        <v>14</v>
      </c>
      <c r="B16" s="14">
        <f>'BArch new'!AB39</f>
        <v>0</v>
      </c>
      <c r="C16" s="14">
        <f>'BArch new'!AC39</f>
        <v>0</v>
      </c>
      <c r="D16" s="14">
        <f>'B Eng'!AO43</f>
        <v>0</v>
      </c>
      <c r="E16" s="14">
        <f>'B Eng'!AP43</f>
        <v>0</v>
      </c>
      <c r="F16" s="14">
        <f>'B Eng'!AQ43</f>
        <v>0</v>
      </c>
      <c r="G16" s="14">
        <f>'B Eng'!AR43</f>
        <v>0.1125</v>
      </c>
      <c r="H16" s="14">
        <f>CM!AN43</f>
        <v>0</v>
      </c>
      <c r="I16" s="14">
        <f>CM!AO43</f>
        <v>6.6666666666666666E-2</v>
      </c>
      <c r="J16" s="14">
        <f>'B Edu'!BR43</f>
        <v>0</v>
      </c>
      <c r="K16" s="14">
        <f>'B Edu'!BS43</f>
        <v>0</v>
      </c>
      <c r="L16" s="14">
        <f>'B Edu'!BT43</f>
        <v>0</v>
      </c>
      <c r="M16" s="14">
        <f>'B Edu'!BU43</f>
        <v>0</v>
      </c>
      <c r="N16" s="14">
        <f>'B Edu'!BV43</f>
        <v>0</v>
      </c>
      <c r="O16" s="14">
        <f>'B Edu'!BW43</f>
        <v>0</v>
      </c>
      <c r="P16" s="14">
        <f>'B Edu'!BX43</f>
        <v>0</v>
      </c>
      <c r="Q16" s="14">
        <f>'B Edu'!BY43</f>
        <v>0</v>
      </c>
      <c r="R16" s="14">
        <f>'B Nut'!AO43</f>
        <v>0</v>
      </c>
      <c r="S16" s="14">
        <f>'B Nut'!AP43</f>
        <v>0</v>
      </c>
      <c r="T16" s="14">
        <f>'B Bus'!AT43</f>
        <v>0</v>
      </c>
      <c r="U16" s="14">
        <f>'B Bus'!AU43</f>
        <v>0</v>
      </c>
      <c r="V16" s="14">
        <f>'B Bus'!AV43</f>
        <v>0</v>
      </c>
      <c r="W16" s="14">
        <f>'B Bus'!AW43</f>
        <v>0</v>
      </c>
      <c r="X16" s="14">
        <f>'B Bus'!AX43</f>
        <v>0</v>
      </c>
    </row>
    <row r="17" spans="1:24" x14ac:dyDescent="0.25">
      <c r="A17" s="13">
        <v>15</v>
      </c>
      <c r="B17" s="14">
        <f>'BArch new'!AB40</f>
        <v>0.11333333333333333</v>
      </c>
      <c r="C17" s="14">
        <f>'BArch new'!AC40</f>
        <v>3.3333333333333333E-2</v>
      </c>
      <c r="D17" s="14">
        <f>'B Eng'!AO44</f>
        <v>0</v>
      </c>
      <c r="E17" s="14">
        <f>'B Eng'!AP44</f>
        <v>0.1</v>
      </c>
      <c r="F17" s="14">
        <f>'B Eng'!AQ44</f>
        <v>5.6250000000000001E-2</v>
      </c>
      <c r="G17" s="14">
        <f>'B Eng'!AR44</f>
        <v>7.4999999999999997E-2</v>
      </c>
      <c r="H17" s="14">
        <f>CM!AN44</f>
        <v>1.9047619047619049E-2</v>
      </c>
      <c r="I17" s="14">
        <f>CM!AO44</f>
        <v>0.20666666666666667</v>
      </c>
      <c r="J17" s="14">
        <f>'B Edu'!BR44</f>
        <v>0</v>
      </c>
      <c r="K17" s="14">
        <f>'B Edu'!BS44</f>
        <v>0</v>
      </c>
      <c r="L17" s="14">
        <f>'B Edu'!BT44</f>
        <v>0</v>
      </c>
      <c r="M17" s="14">
        <f>'B Edu'!BU44</f>
        <v>0</v>
      </c>
      <c r="N17" s="14">
        <f>'B Edu'!BV44</f>
        <v>0</v>
      </c>
      <c r="O17" s="14">
        <f>'B Edu'!BW44</f>
        <v>0</v>
      </c>
      <c r="P17" s="14">
        <f>'B Edu'!BX44</f>
        <v>0</v>
      </c>
      <c r="Q17" s="14">
        <f>'B Edu'!BY44</f>
        <v>0</v>
      </c>
      <c r="R17" s="14">
        <f>'B Nut'!AO44</f>
        <v>7.4074074074074077E-3</v>
      </c>
      <c r="S17" s="14">
        <f>'B Nut'!AP44</f>
        <v>0</v>
      </c>
      <c r="T17" s="14">
        <f>'B Bus'!AT44</f>
        <v>0</v>
      </c>
      <c r="U17" s="14">
        <f>'B Bus'!AU44</f>
        <v>0</v>
      </c>
      <c r="V17" s="14">
        <f>'B Bus'!AV44</f>
        <v>0</v>
      </c>
      <c r="W17" s="14">
        <f>'B Bus'!AW44</f>
        <v>0</v>
      </c>
      <c r="X17" s="14">
        <f>'B Bus'!AX44</f>
        <v>2.8571428571428574E-2</v>
      </c>
    </row>
    <row r="18" spans="1:24" x14ac:dyDescent="0.25">
      <c r="A18" s="13">
        <v>16</v>
      </c>
      <c r="B18" s="14">
        <f>'BArch new'!AB41</f>
        <v>0.16000000000000003</v>
      </c>
      <c r="C18" s="14">
        <f>'BArch new'!AC41</f>
        <v>0.27777777777777779</v>
      </c>
      <c r="D18" s="14">
        <f>'B Eng'!AO45</f>
        <v>0</v>
      </c>
      <c r="E18" s="14">
        <f>'B Eng'!AP45</f>
        <v>0</v>
      </c>
      <c r="F18" s="14">
        <f>'B Eng'!AQ45</f>
        <v>2.5000000000000001E-2</v>
      </c>
      <c r="G18" s="14">
        <f>'B Eng'!AR45</f>
        <v>0</v>
      </c>
      <c r="H18" s="14">
        <f>CM!AN45</f>
        <v>0.19047619047619047</v>
      </c>
      <c r="I18" s="14">
        <f>CM!AO45</f>
        <v>0.24666666666666667</v>
      </c>
      <c r="J18" s="14">
        <f>'B Edu'!BR45</f>
        <v>0.35</v>
      </c>
      <c r="K18" s="14">
        <f>'B Edu'!BS45</f>
        <v>0.16249999999999998</v>
      </c>
      <c r="L18" s="14">
        <f>'B Edu'!BT45</f>
        <v>0.21428571428571427</v>
      </c>
      <c r="M18" s="14">
        <f>'B Edu'!BU45</f>
        <v>0.14285714285714285</v>
      </c>
      <c r="N18" s="14">
        <f>'B Edu'!BV45</f>
        <v>7.1428571428571425E-2</v>
      </c>
      <c r="O18" s="14">
        <f>'B Edu'!BW45</f>
        <v>9.9999999999999992E-2</v>
      </c>
      <c r="P18" s="14">
        <f>'B Edu'!BX45</f>
        <v>0.14285714285714285</v>
      </c>
      <c r="Q18" s="14">
        <f>'B Edu'!BY45</f>
        <v>0.21428571428571427</v>
      </c>
      <c r="R18" s="14">
        <f>'B Nut'!AO45</f>
        <v>5.9259259259259262E-2</v>
      </c>
      <c r="S18" s="14">
        <f>'B Nut'!AP45</f>
        <v>0</v>
      </c>
      <c r="T18" s="14">
        <f>'B Bus'!AT45</f>
        <v>0.18</v>
      </c>
      <c r="U18" s="14">
        <f>'B Bus'!AU45</f>
        <v>0.16666666666666666</v>
      </c>
      <c r="V18" s="14">
        <f>'B Bus'!AV45</f>
        <v>0.15</v>
      </c>
      <c r="W18" s="14">
        <f>'B Bus'!AW45</f>
        <v>0.41666666666666669</v>
      </c>
      <c r="X18" s="14">
        <f>'B Bus'!AX45</f>
        <v>0.14285714285714285</v>
      </c>
    </row>
    <row r="19" spans="1:24" x14ac:dyDescent="0.25">
      <c r="A19" s="13">
        <v>17</v>
      </c>
      <c r="B19" s="14">
        <f>'BArch new'!AB42</f>
        <v>1.3333333333333334E-2</v>
      </c>
      <c r="C19" s="14">
        <f>'BArch new'!AC42</f>
        <v>0</v>
      </c>
      <c r="D19" s="14">
        <f>'B Eng'!AO46</f>
        <v>5.5555555555555552E-2</v>
      </c>
      <c r="E19" s="14">
        <f>'B Eng'!AP46</f>
        <v>0.1125</v>
      </c>
      <c r="F19" s="14">
        <f>'B Eng'!AQ46</f>
        <v>6.25E-2</v>
      </c>
      <c r="G19" s="14">
        <f>'B Eng'!AR46</f>
        <v>6.25E-2</v>
      </c>
      <c r="H19" s="14">
        <f>CM!AN46</f>
        <v>0.19523809523809521</v>
      </c>
      <c r="I19" s="14">
        <f>CM!AO46</f>
        <v>0.27333333333333332</v>
      </c>
      <c r="J19" s="14">
        <f>'B Edu'!BR46</f>
        <v>7.4999999999999997E-2</v>
      </c>
      <c r="K19" s="14">
        <f>'B Edu'!BS46</f>
        <v>0.1</v>
      </c>
      <c r="L19" s="14">
        <f>'B Edu'!BT46</f>
        <v>0.12857142857142856</v>
      </c>
      <c r="M19" s="14">
        <f>'B Edu'!BU46</f>
        <v>0.1142857142857143</v>
      </c>
      <c r="N19" s="14">
        <f>'B Edu'!BV46</f>
        <v>0</v>
      </c>
      <c r="O19" s="14">
        <f>'B Edu'!BW46</f>
        <v>2.8571428571428574E-2</v>
      </c>
      <c r="P19" s="14">
        <f>'B Edu'!BX46</f>
        <v>2.8571428571428574E-2</v>
      </c>
      <c r="Q19" s="14">
        <f>'B Edu'!BY46</f>
        <v>0.12142857142857143</v>
      </c>
      <c r="R19" s="14">
        <f>'B Nut'!AO46</f>
        <v>0.30740740740740735</v>
      </c>
      <c r="S19" s="14">
        <f>'B Nut'!AP46</f>
        <v>0.18</v>
      </c>
      <c r="T19" s="14">
        <f>'B Bus'!AT46</f>
        <v>0.24</v>
      </c>
      <c r="U19" s="14">
        <f>'B Bus'!AU46</f>
        <v>0.35000000000000003</v>
      </c>
      <c r="V19" s="14">
        <f>'B Bus'!AV46</f>
        <v>0</v>
      </c>
      <c r="W19" s="14">
        <f>'B Bus'!AW46</f>
        <v>0.33333333333333331</v>
      </c>
      <c r="X19" s="14">
        <f>'B Bus'!AX46</f>
        <v>0.12142857142857143</v>
      </c>
    </row>
    <row r="20" spans="1:24" x14ac:dyDescent="0.25">
      <c r="A20" s="13"/>
      <c r="B20" s="16">
        <f>AVERAGE(B3:B19)</f>
        <v>0.1754621848739496</v>
      </c>
      <c r="C20" s="16">
        <f t="shared" ref="C20:X20" si="0">AVERAGE(C3:C19)</f>
        <v>0.13398692810457516</v>
      </c>
      <c r="D20" s="16">
        <f t="shared" si="0"/>
        <v>0.13660130718954247</v>
      </c>
      <c r="E20" s="16">
        <f t="shared" si="0"/>
        <v>0.15882352941176472</v>
      </c>
      <c r="F20" s="16">
        <f t="shared" si="0"/>
        <v>0.19742647058823531</v>
      </c>
      <c r="G20" s="16">
        <f t="shared" si="0"/>
        <v>0.2102941176470588</v>
      </c>
      <c r="H20" s="16">
        <f t="shared" si="0"/>
        <v>0.18319327731092439</v>
      </c>
      <c r="I20" s="16">
        <f t="shared" si="0"/>
        <v>0.21137254901960786</v>
      </c>
      <c r="J20" s="16">
        <f t="shared" si="0"/>
        <v>0.13382352941176473</v>
      </c>
      <c r="K20" s="16">
        <f t="shared" si="0"/>
        <v>0.14154411764705882</v>
      </c>
      <c r="L20" s="16">
        <f t="shared" si="0"/>
        <v>0.17226890756302524</v>
      </c>
      <c r="M20" s="16">
        <f t="shared" si="0"/>
        <v>0.15210084033613444</v>
      </c>
      <c r="N20" s="16">
        <f t="shared" si="0"/>
        <v>0.11176470588235293</v>
      </c>
      <c r="O20" s="16">
        <f t="shared" si="0"/>
        <v>0.11512605042016809</v>
      </c>
      <c r="P20" s="16">
        <f t="shared" si="0"/>
        <v>0.12436974789915967</v>
      </c>
      <c r="Q20" s="16">
        <f t="shared" si="0"/>
        <v>0.14831932773109247</v>
      </c>
      <c r="R20" s="16">
        <f t="shared" si="0"/>
        <v>0.16742919389978214</v>
      </c>
      <c r="S20" s="16">
        <f t="shared" si="0"/>
        <v>0.13601307189542486</v>
      </c>
      <c r="T20" s="16">
        <f t="shared" si="0"/>
        <v>0.15</v>
      </c>
      <c r="U20" s="16">
        <f t="shared" si="0"/>
        <v>0.14411764705882354</v>
      </c>
      <c r="V20" s="16">
        <f t="shared" si="0"/>
        <v>0.13921568627450981</v>
      </c>
      <c r="W20" s="16">
        <f t="shared" si="0"/>
        <v>0.2068627450980392</v>
      </c>
      <c r="X20" s="16">
        <f t="shared" si="0"/>
        <v>0.11806722689075633</v>
      </c>
    </row>
    <row r="21" spans="1:24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3" spans="1:24" x14ac:dyDescent="0.25">
      <c r="A23" s="12" t="s">
        <v>270</v>
      </c>
      <c r="B23" s="21" t="s">
        <v>243</v>
      </c>
      <c r="C23" s="21"/>
      <c r="D23" s="25" t="s">
        <v>257</v>
      </c>
      <c r="E23" s="25"/>
      <c r="F23" s="25"/>
      <c r="G23" s="25"/>
      <c r="H23" s="26" t="s">
        <v>258</v>
      </c>
      <c r="I23" s="26"/>
      <c r="J23" s="27" t="s">
        <v>259</v>
      </c>
      <c r="K23" s="27"/>
      <c r="L23" s="27"/>
      <c r="M23" s="27"/>
      <c r="N23" s="27"/>
      <c r="O23" s="27"/>
      <c r="P23" s="27"/>
      <c r="Q23" s="27"/>
      <c r="R23" s="28" t="s">
        <v>260</v>
      </c>
      <c r="S23" s="28"/>
      <c r="T23" s="24" t="s">
        <v>261</v>
      </c>
      <c r="U23" s="24"/>
      <c r="V23" s="24"/>
      <c r="W23" s="24"/>
      <c r="X23" s="24"/>
    </row>
    <row r="24" spans="1:24" x14ac:dyDescent="0.25">
      <c r="A24" s="13" t="s">
        <v>7</v>
      </c>
      <c r="B24" s="11" t="s">
        <v>5</v>
      </c>
      <c r="C24" s="11" t="s">
        <v>6</v>
      </c>
      <c r="D24" s="11" t="s">
        <v>34</v>
      </c>
      <c r="E24" s="11" t="s">
        <v>35</v>
      </c>
      <c r="F24" s="11" t="s">
        <v>36</v>
      </c>
      <c r="G24" s="11" t="s">
        <v>37</v>
      </c>
      <c r="H24" s="11" t="s">
        <v>262</v>
      </c>
      <c r="I24" s="11" t="s">
        <v>74</v>
      </c>
      <c r="J24" s="11" t="s">
        <v>263</v>
      </c>
      <c r="K24" s="11" t="s">
        <v>101</v>
      </c>
      <c r="L24" s="11" t="s">
        <v>264</v>
      </c>
      <c r="M24" s="11" t="s">
        <v>265</v>
      </c>
      <c r="N24" s="11" t="s">
        <v>266</v>
      </c>
      <c r="O24" s="11" t="s">
        <v>267</v>
      </c>
      <c r="P24" s="11" t="s">
        <v>268</v>
      </c>
      <c r="Q24" s="11" t="s">
        <v>269</v>
      </c>
      <c r="R24" s="11" t="s">
        <v>158</v>
      </c>
      <c r="S24" s="11" t="s">
        <v>159</v>
      </c>
      <c r="T24" s="11" t="s">
        <v>198</v>
      </c>
      <c r="U24" s="11" t="s">
        <v>199</v>
      </c>
      <c r="V24" s="11" t="s">
        <v>200</v>
      </c>
      <c r="W24" s="11" t="s">
        <v>201</v>
      </c>
      <c r="X24" s="11" t="s">
        <v>202</v>
      </c>
    </row>
    <row r="25" spans="1:24" x14ac:dyDescent="0.25">
      <c r="A25" s="13">
        <v>1</v>
      </c>
      <c r="B25" s="14">
        <f>'BArch new'!AE26</f>
        <v>2.5819888974716116E-2</v>
      </c>
      <c r="C25" s="14">
        <f>'BArch new'!AF26</f>
        <v>0.1</v>
      </c>
      <c r="D25" s="14">
        <f>'B Eng'!AT30</f>
        <v>0</v>
      </c>
      <c r="E25" s="14">
        <f>'B Eng'!AU30</f>
        <v>0</v>
      </c>
      <c r="F25" s="14">
        <f>'B Eng'!AV30</f>
        <v>0</v>
      </c>
      <c r="G25" s="14">
        <f>'B Eng'!AW30</f>
        <v>0</v>
      </c>
      <c r="H25" s="14">
        <f>CM!AQ30</f>
        <v>4.3643578047198484E-2</v>
      </c>
      <c r="I25" s="14">
        <f>CM!AR30</f>
        <v>8.2807867121082512E-2</v>
      </c>
      <c r="J25" s="14">
        <f>'B Edu'!BR52</f>
        <v>0</v>
      </c>
      <c r="K25" s="14">
        <f>'B Edu'!BS52</f>
        <v>0</v>
      </c>
      <c r="L25" s="14">
        <f>'B Edu'!BT52</f>
        <v>0</v>
      </c>
      <c r="M25" s="14">
        <f>'B Edu'!BU52</f>
        <v>0</v>
      </c>
      <c r="N25" s="14">
        <f>'B Edu'!BV52</f>
        <v>0</v>
      </c>
      <c r="O25" s="14">
        <f>'B Edu'!BW52</f>
        <v>0</v>
      </c>
      <c r="P25" s="14">
        <f>'B Edu'!BX52</f>
        <v>0</v>
      </c>
      <c r="Q25" s="14">
        <f>'B Edu'!BY52</f>
        <v>0</v>
      </c>
      <c r="R25" s="14">
        <f>'B Nut'!AR30</f>
        <v>1.9245008972987528E-2</v>
      </c>
      <c r="S25" s="14">
        <f>'B Nut'!AS30</f>
        <v>0</v>
      </c>
      <c r="T25" s="14">
        <f>'B Bus'!AT52</f>
        <v>0.22135943621178655</v>
      </c>
      <c r="U25" s="14">
        <f>'B Bus'!AU52</f>
        <v>0</v>
      </c>
      <c r="V25" s="14">
        <f>'B Bus'!AV52</f>
        <v>0</v>
      </c>
      <c r="W25" s="14">
        <f>'B Bus'!AW52</f>
        <v>0.30983866769659335</v>
      </c>
      <c r="X25" s="14">
        <f>'B Bus'!AX52</f>
        <v>0</v>
      </c>
    </row>
    <row r="26" spans="1:24" x14ac:dyDescent="0.25">
      <c r="A26" s="13">
        <v>2</v>
      </c>
      <c r="B26" s="14">
        <f>'BArch new'!AE27</f>
        <v>0</v>
      </c>
      <c r="C26" s="14">
        <f>'BArch new'!AF27</f>
        <v>0</v>
      </c>
      <c r="D26" s="14">
        <f>'B Eng'!AT31</f>
        <v>0</v>
      </c>
      <c r="E26" s="14">
        <f>'B Eng'!AU31</f>
        <v>0</v>
      </c>
      <c r="F26" s="14">
        <f>'B Eng'!AV31</f>
        <v>0</v>
      </c>
      <c r="G26" s="14">
        <f>'B Eng'!AW31</f>
        <v>0</v>
      </c>
      <c r="H26" s="14">
        <f>CM!AQ31</f>
        <v>0</v>
      </c>
      <c r="I26" s="14">
        <f>CM!AR31</f>
        <v>4.1403933560541256E-2</v>
      </c>
      <c r="J26" s="14">
        <f>'B Edu'!BR53</f>
        <v>0</v>
      </c>
      <c r="K26" s="14">
        <f>'B Edu'!BS53</f>
        <v>0</v>
      </c>
      <c r="L26" s="14">
        <f>'B Edu'!BT53</f>
        <v>0</v>
      </c>
      <c r="M26" s="14">
        <f>'B Edu'!BU53</f>
        <v>0</v>
      </c>
      <c r="N26" s="14">
        <f>'B Edu'!BV53</f>
        <v>0</v>
      </c>
      <c r="O26" s="14">
        <f>'B Edu'!BW53</f>
        <v>0</v>
      </c>
      <c r="P26" s="14">
        <f>'B Edu'!BX53</f>
        <v>0</v>
      </c>
      <c r="Q26" s="14">
        <f>'B Edu'!BY53</f>
        <v>0</v>
      </c>
      <c r="R26" s="14">
        <f>'B Nut'!AR31</f>
        <v>0.37351796411373517</v>
      </c>
      <c r="S26" s="14">
        <f>'B Nut'!AS31</f>
        <v>0</v>
      </c>
      <c r="T26" s="14">
        <f>'B Bus'!AT53</f>
        <v>0</v>
      </c>
      <c r="U26" s="14">
        <f>'B Bus'!AU53</f>
        <v>0</v>
      </c>
      <c r="V26" s="14">
        <f>'B Bus'!AV53</f>
        <v>0</v>
      </c>
      <c r="W26" s="14">
        <f>'B Bus'!AW53</f>
        <v>0</v>
      </c>
      <c r="X26" s="14">
        <f>'B Bus'!AX53</f>
        <v>0</v>
      </c>
    </row>
    <row r="27" spans="1:24" x14ac:dyDescent="0.25">
      <c r="A27" s="13">
        <v>3</v>
      </c>
      <c r="B27" s="14">
        <f>'BArch new'!AE28</f>
        <v>0.26690465570704325</v>
      </c>
      <c r="C27" s="14">
        <f>'BArch new'!AF28</f>
        <v>0.158113883008419</v>
      </c>
      <c r="D27" s="14">
        <f>'B Eng'!AT32</f>
        <v>0</v>
      </c>
      <c r="E27" s="14">
        <f>'B Eng'!AU32</f>
        <v>0</v>
      </c>
      <c r="F27" s="14">
        <f>'B Eng'!AV32</f>
        <v>0.23523038352503134</v>
      </c>
      <c r="G27" s="14">
        <f>'B Eng'!AW32</f>
        <v>0.32403703492039299</v>
      </c>
      <c r="H27" s="14">
        <f>CM!AQ32</f>
        <v>0.28216847382201937</v>
      </c>
      <c r="I27" s="14">
        <f>CM!AR32</f>
        <v>0.17647338933351156</v>
      </c>
      <c r="J27" s="14">
        <f>'B Edu'!BR54</f>
        <v>0.18516401995451032</v>
      </c>
      <c r="K27" s="14">
        <f>'B Edu'!BS54</f>
        <v>0.33837848631377265</v>
      </c>
      <c r="L27" s="14">
        <f>'B Edu'!BT54</f>
        <v>0.40657855630736311</v>
      </c>
      <c r="M27" s="14">
        <f>'B Edu'!BU54</f>
        <v>0.23401261667248791</v>
      </c>
      <c r="N27" s="14">
        <f>'B Edu'!BV54</f>
        <v>0.46853368024487801</v>
      </c>
      <c r="O27" s="14">
        <f>'B Edu'!BW54</f>
        <v>0.21491969707422398</v>
      </c>
      <c r="P27" s="14">
        <f>'B Edu'!BX54</f>
        <v>0.21491969707422398</v>
      </c>
      <c r="Q27" s="14">
        <f>'B Edu'!BY54</f>
        <v>0.31415040377258185</v>
      </c>
      <c r="R27" s="14">
        <f>'B Nut'!AR32</f>
        <v>0.28016071903467954</v>
      </c>
      <c r="S27" s="14">
        <f>'B Nut'!AS32</f>
        <v>0.33829638550307384</v>
      </c>
      <c r="T27" s="14">
        <f>'B Bus'!AT54</f>
        <v>0</v>
      </c>
      <c r="U27" s="14">
        <f>'B Bus'!AU54</f>
        <v>0</v>
      </c>
      <c r="V27" s="14">
        <f>'B Bus'!AV54</f>
        <v>0</v>
      </c>
      <c r="W27" s="14">
        <f>'B Bus'!AW54</f>
        <v>0.2449489742783178</v>
      </c>
      <c r="X27" s="14">
        <f>'B Bus'!AX54</f>
        <v>0.25848246906354561</v>
      </c>
    </row>
    <row r="28" spans="1:24" x14ac:dyDescent="0.25">
      <c r="A28" s="13">
        <v>4</v>
      </c>
      <c r="B28" s="14">
        <f>'BArch new'!AE29</f>
        <v>0.2730776969498398</v>
      </c>
      <c r="C28" s="14">
        <f>'BArch new'!AF29</f>
        <v>0.1269295517643991</v>
      </c>
      <c r="D28" s="14">
        <f>'B Eng'!AT33</f>
        <v>0.10137937550496949</v>
      </c>
      <c r="E28" s="14">
        <f>'B Eng'!AU33</f>
        <v>0.3593976442141304</v>
      </c>
      <c r="F28" s="14">
        <f>'B Eng'!AV33</f>
        <v>9.2590046261284503E-2</v>
      </c>
      <c r="G28" s="14">
        <f>'B Eng'!AW33</f>
        <v>1.1868783374443499E-16</v>
      </c>
      <c r="H28" s="14">
        <f>CM!AQ33</f>
        <v>0.28892246447133613</v>
      </c>
      <c r="I28" s="14">
        <f>CM!AR33</f>
        <v>6.3245553203366861E-2</v>
      </c>
      <c r="J28" s="14">
        <f>'B Edu'!BR55</f>
        <v>0</v>
      </c>
      <c r="K28" s="14">
        <f>'B Edu'!BS55</f>
        <v>5.439056290693571E-2</v>
      </c>
      <c r="L28" s="14">
        <f>'B Edu'!BT55</f>
        <v>6.9985421222376498E-2</v>
      </c>
      <c r="M28" s="14">
        <f>'B Edu'!BU55</f>
        <v>3.7796447300922721E-2</v>
      </c>
      <c r="N28" s="14">
        <f>'B Edu'!BV55</f>
        <v>0.1914854215512683</v>
      </c>
      <c r="O28" s="14">
        <f>'B Edu'!BW55</f>
        <v>5.3452248382484864E-2</v>
      </c>
      <c r="P28" s="14">
        <f>'B Edu'!BX55</f>
        <v>5.3452248382484864E-2</v>
      </c>
      <c r="Q28" s="14">
        <f>'B Edu'!BY55</f>
        <v>3.9339789623472135E-2</v>
      </c>
      <c r="R28" s="14">
        <f>'B Nut'!AR33</f>
        <v>0.19133657938221474</v>
      </c>
      <c r="S28" s="14">
        <f>'B Nut'!AS33</f>
        <v>0.33813212407775356</v>
      </c>
      <c r="T28" s="14">
        <f>'B Bus'!AT55</f>
        <v>0.11005049346146141</v>
      </c>
      <c r="U28" s="14">
        <f>'B Bus'!AU55</f>
        <v>6.0809419444881171E-17</v>
      </c>
      <c r="V28" s="14">
        <f>'B Bus'!AV55</f>
        <v>6.0809419444881171E-17</v>
      </c>
      <c r="W28" s="14">
        <f>'B Bus'!AW55</f>
        <v>8.1649658092773275E-2</v>
      </c>
      <c r="X28" s="14">
        <f>'B Bus'!AX55</f>
        <v>0.15689290811054676</v>
      </c>
    </row>
    <row r="29" spans="1:24" x14ac:dyDescent="0.25">
      <c r="A29" s="13">
        <v>5</v>
      </c>
      <c r="B29" s="14">
        <f>'BArch new'!AE30</f>
        <v>7.0373155054899689E-2</v>
      </c>
      <c r="C29" s="14">
        <f>'BArch new'!AF30</f>
        <v>0.1</v>
      </c>
      <c r="D29" s="14">
        <f>'B Eng'!AT34</f>
        <v>0.05</v>
      </c>
      <c r="E29" s="14">
        <f>'B Eng'!AU34</f>
        <v>0</v>
      </c>
      <c r="F29" s="14">
        <f>'B Eng'!AV34</f>
        <v>0.10246950765959599</v>
      </c>
      <c r="G29" s="14">
        <f>'B Eng'!AW34</f>
        <v>0</v>
      </c>
      <c r="H29" s="14">
        <f>CM!AQ34</f>
        <v>4.3643578047198484E-2</v>
      </c>
      <c r="I29" s="14">
        <f>CM!AR34</f>
        <v>5.0709255283711001E-2</v>
      </c>
      <c r="J29" s="14">
        <f>'B Edu'!BR56</f>
        <v>0.24348657927227588</v>
      </c>
      <c r="K29" s="14">
        <f>'B Edu'!BS56</f>
        <v>0.19278658321228345</v>
      </c>
      <c r="L29" s="14">
        <f>'B Edu'!BT56</f>
        <v>7.2843135908468568E-2</v>
      </c>
      <c r="M29" s="14">
        <f>'B Edu'!BU56</f>
        <v>0.2193062655175135</v>
      </c>
      <c r="N29" s="14">
        <f>'B Edu'!BV56</f>
        <v>0.10690449676496977</v>
      </c>
      <c r="O29" s="14">
        <f>'B Edu'!BW56</f>
        <v>0.15735915849388865</v>
      </c>
      <c r="P29" s="14">
        <f>'B Edu'!BX56</f>
        <v>0.17043362064926937</v>
      </c>
      <c r="Q29" s="14">
        <f>'B Edu'!BY56</f>
        <v>0.18224786888818681</v>
      </c>
      <c r="R29" s="14">
        <f>'B Nut'!AR34</f>
        <v>0.15200464830199473</v>
      </c>
      <c r="S29" s="14">
        <f>'B Nut'!AS34</f>
        <v>0</v>
      </c>
      <c r="T29" s="14">
        <f>'B Bus'!AT56</f>
        <v>0.1636391694484477</v>
      </c>
      <c r="U29" s="14">
        <f>'B Bus'!AU56</f>
        <v>0</v>
      </c>
      <c r="V29" s="14">
        <f>'B Bus'!AV56</f>
        <v>0</v>
      </c>
      <c r="W29" s="14">
        <f>'B Bus'!AW56</f>
        <v>0.20412414523193151</v>
      </c>
      <c r="X29" s="14">
        <f>'B Bus'!AX56</f>
        <v>0</v>
      </c>
    </row>
    <row r="30" spans="1:24" x14ac:dyDescent="0.25">
      <c r="A30" s="13">
        <v>6</v>
      </c>
      <c r="B30" s="14">
        <f>'BArch new'!AE31</f>
        <v>9.1547541643412708E-2</v>
      </c>
      <c r="C30" s="14">
        <f>'BArch new'!AF31</f>
        <v>0.13333333333333336</v>
      </c>
      <c r="D30" s="14">
        <f>'B Eng'!AT35</f>
        <v>0</v>
      </c>
      <c r="E30" s="14">
        <f>'B Eng'!AU35</f>
        <v>0</v>
      </c>
      <c r="F30" s="14">
        <f>'B Eng'!AV35</f>
        <v>0.33439933712055508</v>
      </c>
      <c r="G30" s="14">
        <f>'B Eng'!AW35</f>
        <v>0.41661904489764812</v>
      </c>
      <c r="H30" s="14">
        <f>CM!AQ35</f>
        <v>7.1713716560063617E-2</v>
      </c>
      <c r="I30" s="14">
        <f>CM!AR35</f>
        <v>0.22614786566062733</v>
      </c>
      <c r="J30" s="14">
        <f>'B Edu'!BR57</f>
        <v>0</v>
      </c>
      <c r="K30" s="14">
        <f>'B Edu'!BS57</f>
        <v>0</v>
      </c>
      <c r="L30" s="14">
        <f>'B Edu'!BT57</f>
        <v>0</v>
      </c>
      <c r="M30" s="14">
        <f>'B Edu'!BU57</f>
        <v>0</v>
      </c>
      <c r="N30" s="14">
        <f>'B Edu'!BV57</f>
        <v>0</v>
      </c>
      <c r="O30" s="14">
        <f>'B Edu'!BW57</f>
        <v>0</v>
      </c>
      <c r="P30" s="14">
        <f>'B Edu'!BX57</f>
        <v>0</v>
      </c>
      <c r="Q30" s="14">
        <f>'B Edu'!BY57</f>
        <v>0</v>
      </c>
      <c r="R30" s="14">
        <f>'B Nut'!AR35</f>
        <v>6.2246637456523507E-2</v>
      </c>
      <c r="S30" s="14">
        <f>'B Nut'!AS35</f>
        <v>0</v>
      </c>
      <c r="T30" s="14">
        <f>'B Bus'!AT57</f>
        <v>0</v>
      </c>
      <c r="U30" s="14">
        <f>'B Bus'!AU57</f>
        <v>0</v>
      </c>
      <c r="V30" s="14">
        <f>'B Bus'!AV57</f>
        <v>0</v>
      </c>
      <c r="W30" s="14">
        <f>'B Bus'!AW57</f>
        <v>0.1224744871391589</v>
      </c>
      <c r="X30" s="14">
        <f>'B Bus'!AX57</f>
        <v>0.10690449676496976</v>
      </c>
    </row>
    <row r="31" spans="1:24" x14ac:dyDescent="0.25">
      <c r="A31" s="13">
        <v>7</v>
      </c>
      <c r="B31" s="14">
        <f>'BArch new'!AE32</f>
        <v>0.20770858707058101</v>
      </c>
      <c r="C31" s="14">
        <f>'BArch new'!AF32</f>
        <v>0.17638342073763938</v>
      </c>
      <c r="D31" s="14">
        <f>'B Eng'!AT36</f>
        <v>0</v>
      </c>
      <c r="E31" s="14">
        <f>'B Eng'!AU36</f>
        <v>0.125</v>
      </c>
      <c r="F31" s="14">
        <f>'B Eng'!AV36</f>
        <v>0.1</v>
      </c>
      <c r="G31" s="14">
        <f>'B Eng'!AW36</f>
        <v>0</v>
      </c>
      <c r="H31" s="14">
        <f>CM!AQ36</f>
        <v>0.19724290077151549</v>
      </c>
      <c r="I31" s="14">
        <f>CM!AR36</f>
        <v>0.20307165050320355</v>
      </c>
      <c r="J31" s="14">
        <f>'B Edu'!BR58</f>
        <v>0</v>
      </c>
      <c r="K31" s="14">
        <f>'B Edu'!BS58</f>
        <v>0</v>
      </c>
      <c r="L31" s="14">
        <f>'B Edu'!BT58</f>
        <v>0</v>
      </c>
      <c r="M31" s="14">
        <f>'B Edu'!BU58</f>
        <v>0</v>
      </c>
      <c r="N31" s="14">
        <f>'B Edu'!BV58</f>
        <v>0</v>
      </c>
      <c r="O31" s="14">
        <f>'B Edu'!BW58</f>
        <v>0</v>
      </c>
      <c r="P31" s="14">
        <f>'B Edu'!BX58</f>
        <v>0</v>
      </c>
      <c r="Q31" s="14">
        <f>'B Edu'!BY58</f>
        <v>0</v>
      </c>
      <c r="R31" s="14">
        <f>'B Nut'!AR36</f>
        <v>0</v>
      </c>
      <c r="S31" s="14">
        <f>'B Nut'!AS36</f>
        <v>0</v>
      </c>
      <c r="T31" s="14">
        <f>'B Bus'!AT58</f>
        <v>0</v>
      </c>
      <c r="U31" s="14">
        <f>'B Bus'!AU58</f>
        <v>0</v>
      </c>
      <c r="V31" s="14">
        <f>'B Bus'!AV58</f>
        <v>0</v>
      </c>
      <c r="W31" s="14">
        <f>'B Bus'!AW58</f>
        <v>0.16329931618554522</v>
      </c>
      <c r="X31" s="14">
        <f>'B Bus'!AX58</f>
        <v>0.10690449676496976</v>
      </c>
    </row>
    <row r="32" spans="1:24" x14ac:dyDescent="0.25">
      <c r="A32" s="13">
        <v>8</v>
      </c>
      <c r="B32" s="14">
        <f>'BArch new'!AE33</f>
        <v>0</v>
      </c>
      <c r="C32" s="14">
        <f>'BArch new'!AF33</f>
        <v>0.26457513110645903</v>
      </c>
      <c r="D32" s="14">
        <f>'B Eng'!AT37</f>
        <v>0.32787192621510003</v>
      </c>
      <c r="E32" s="14">
        <f>'B Eng'!AU37</f>
        <v>0.17017148213885111</v>
      </c>
      <c r="F32" s="14">
        <f>'B Eng'!AV37</f>
        <v>0.18574175621006708</v>
      </c>
      <c r="G32" s="14">
        <f>'B Eng'!AW37</f>
        <v>0.21213203435596426</v>
      </c>
      <c r="H32" s="14">
        <f>CM!AQ37</f>
        <v>0.3530142314681487</v>
      </c>
      <c r="I32" s="14">
        <f>CM!AR37</f>
        <v>0.17915143899851327</v>
      </c>
      <c r="J32" s="14">
        <f>'B Edu'!BR59</f>
        <v>0</v>
      </c>
      <c r="K32" s="14">
        <f>'B Edu'!BS59</f>
        <v>0.1</v>
      </c>
      <c r="L32" s="14">
        <f>'B Edu'!BT59</f>
        <v>0.15779087167410374</v>
      </c>
      <c r="M32" s="14">
        <f>'B Edu'!BU59</f>
        <v>0.16035674514745465</v>
      </c>
      <c r="N32" s="14">
        <f>'B Edu'!BV59</f>
        <v>0</v>
      </c>
      <c r="O32" s="14">
        <f>'B Edu'!BW59</f>
        <v>0</v>
      </c>
      <c r="P32" s="14">
        <f>'B Edu'!BX59</f>
        <v>0</v>
      </c>
      <c r="Q32" s="14">
        <f>'B Edu'!BY59</f>
        <v>0</v>
      </c>
      <c r="R32" s="14">
        <f>'B Nut'!AR37</f>
        <v>0.24025153011125175</v>
      </c>
      <c r="S32" s="14">
        <f>'B Nut'!AS37</f>
        <v>0.45411696975803739</v>
      </c>
      <c r="T32" s="14">
        <f>'B Bus'!AT59</f>
        <v>0.14142135623730923</v>
      </c>
      <c r="U32" s="14">
        <f>'B Bus'!AU59</f>
        <v>7.5277265270908666E-2</v>
      </c>
      <c r="V32" s="14">
        <f>'B Bus'!AV59</f>
        <v>0.11690451944500162</v>
      </c>
      <c r="W32" s="14">
        <f>'B Bus'!AW59</f>
        <v>0.35071355833500367</v>
      </c>
      <c r="X32" s="14">
        <f>'B Bus'!AX59</f>
        <v>0.32011330411672589</v>
      </c>
    </row>
    <row r="33" spans="1:24" x14ac:dyDescent="0.25">
      <c r="A33" s="13">
        <v>9</v>
      </c>
      <c r="B33" s="14">
        <f>'BArch new'!AE34</f>
        <v>0.33051186852834086</v>
      </c>
      <c r="C33" s="14">
        <f>'BArch new'!AF34</f>
        <v>0.25712081034235851</v>
      </c>
      <c r="D33" s="14">
        <f>'B Eng'!AT38</f>
        <v>0.16414763002993557</v>
      </c>
      <c r="E33" s="14">
        <f>'B Eng'!AU38</f>
        <v>0.21015867021530807</v>
      </c>
      <c r="F33" s="14">
        <f>'B Eng'!AV38</f>
        <v>0.17651133108103911</v>
      </c>
      <c r="G33" s="14">
        <f>'B Eng'!AW38</f>
        <v>0.22677868380553645</v>
      </c>
      <c r="H33" s="14">
        <f>CM!AQ38</f>
        <v>0.1630074494353814</v>
      </c>
      <c r="I33" s="14">
        <f>CM!AR38</f>
        <v>0.1597617273435957</v>
      </c>
      <c r="J33" s="14">
        <f>'B Edu'!BR60</f>
        <v>0.21213203435596426</v>
      </c>
      <c r="K33" s="14">
        <f>'B Edu'!BS60</f>
        <v>0.26449637678677818</v>
      </c>
      <c r="L33" s="14">
        <f>'B Edu'!BT60</f>
        <v>6.9985421222376526E-2</v>
      </c>
      <c r="M33" s="14">
        <f>'B Edu'!BU60</f>
        <v>7.5592894601845456E-2</v>
      </c>
      <c r="N33" s="14">
        <f>'B Edu'!BV60</f>
        <v>0</v>
      </c>
      <c r="O33" s="14">
        <f>'B Edu'!BW60</f>
        <v>9.7590007294853329E-2</v>
      </c>
      <c r="P33" s="14">
        <f>'B Edu'!BX60</f>
        <v>0.18898223650461363</v>
      </c>
      <c r="Q33" s="14">
        <f>'B Edu'!BY60</f>
        <v>0</v>
      </c>
      <c r="R33" s="14">
        <f>'B Nut'!AR38</f>
        <v>0.14685690847539848</v>
      </c>
      <c r="S33" s="14">
        <f>'B Nut'!AS38</f>
        <v>0.30840089349921002</v>
      </c>
      <c r="T33" s="14">
        <f>'B Bus'!AT60</f>
        <v>0.25582111805799856</v>
      </c>
      <c r="U33" s="14">
        <f>'B Bus'!AU60</f>
        <v>0.18618986725025252</v>
      </c>
      <c r="V33" s="14">
        <f>'B Bus'!AV60</f>
        <v>0.29944392908634287</v>
      </c>
      <c r="W33" s="14">
        <f>'B Bus'!AW60</f>
        <v>0.2449489742783178</v>
      </c>
      <c r="X33" s="14">
        <f>'B Bus'!AX60</f>
        <v>0.27305757554120252</v>
      </c>
    </row>
    <row r="34" spans="1:24" x14ac:dyDescent="0.25">
      <c r="A34" s="13">
        <v>10</v>
      </c>
      <c r="B34" s="14">
        <f>'BArch new'!AE35</f>
        <v>0.165615734242165</v>
      </c>
      <c r="C34" s="14">
        <f>'BArch new'!AF35</f>
        <v>0.36645015252516172</v>
      </c>
      <c r="D34" s="14">
        <f>'B Eng'!AT39</f>
        <v>0</v>
      </c>
      <c r="E34" s="14">
        <f>'B Eng'!AU39</f>
        <v>0.15000000000000002</v>
      </c>
      <c r="F34" s="14">
        <f>'B Eng'!AV39</f>
        <v>0.17499999999999999</v>
      </c>
      <c r="G34" s="14">
        <f>'B Eng'!AW39</f>
        <v>0</v>
      </c>
      <c r="H34" s="14">
        <f>CM!AQ39</f>
        <v>7.6842448586454518E-2</v>
      </c>
      <c r="I34" s="14">
        <f>CM!AR39</f>
        <v>0.101418510567422</v>
      </c>
      <c r="J34" s="14">
        <f>'B Edu'!BR61</f>
        <v>0.37032803990902058</v>
      </c>
      <c r="K34" s="14">
        <f>'B Edu'!BS61</f>
        <v>0.28166173565703473</v>
      </c>
      <c r="L34" s="14">
        <f>'B Edu'!BT61</f>
        <v>0.23904572186687867</v>
      </c>
      <c r="M34" s="14">
        <f>'B Edu'!BU61</f>
        <v>0.16183471874253758</v>
      </c>
      <c r="N34" s="14">
        <f>'B Edu'!BV61</f>
        <v>0.12149857925879146</v>
      </c>
      <c r="O34" s="14">
        <f>'B Edu'!BW61</f>
        <v>0.18257418583505555</v>
      </c>
      <c r="P34" s="14">
        <f>'B Edu'!BX61</f>
        <v>0.17994708216848732</v>
      </c>
      <c r="Q34" s="14">
        <f>'B Edu'!BY61</f>
        <v>0.17491494531696861</v>
      </c>
      <c r="R34" s="14">
        <f>'B Nut'!AR39</f>
        <v>0.30164553451033971</v>
      </c>
      <c r="S34" s="14">
        <f>'B Nut'!AS39</f>
        <v>0.22211108331943571</v>
      </c>
      <c r="T34" s="14">
        <f>'B Bus'!AT61</f>
        <v>0.2330951164939612</v>
      </c>
      <c r="U34" s="14">
        <f>'B Bus'!AU61</f>
        <v>0.18348478592697179</v>
      </c>
      <c r="V34" s="14">
        <f>'B Bus'!AV61</f>
        <v>0.2449489742783178</v>
      </c>
      <c r="W34" s="14">
        <f>'B Bus'!AW61</f>
        <v>0.30110906108363239</v>
      </c>
      <c r="X34" s="14">
        <f>'B Bus'!AX61</f>
        <v>0.2694112424944764</v>
      </c>
    </row>
    <row r="35" spans="1:24" x14ac:dyDescent="0.25">
      <c r="A35" s="13">
        <v>11</v>
      </c>
      <c r="B35" s="14">
        <f>'BArch new'!AE36</f>
        <v>0.28401877872187759</v>
      </c>
      <c r="C35" s="14">
        <f>'BArch new'!AF36</f>
        <v>0.32446537223219646</v>
      </c>
      <c r="D35" s="14">
        <f>'B Eng'!AT40</f>
        <v>0.19220937657784656</v>
      </c>
      <c r="E35" s="14">
        <f>'B Eng'!AU40</f>
        <v>0.28722813232690142</v>
      </c>
      <c r="F35" s="14">
        <f>'B Eng'!AV40</f>
        <v>0.1080123449734651</v>
      </c>
      <c r="G35" s="14">
        <f>'B Eng'!AW40</f>
        <v>9.9103120896511868E-2</v>
      </c>
      <c r="H35" s="14">
        <f>CM!AQ40</f>
        <v>0.27080128015453209</v>
      </c>
      <c r="I35" s="14">
        <f>CM!AR40</f>
        <v>0.25875158154566125</v>
      </c>
      <c r="J35" s="14">
        <f>'B Edu'!BR62</f>
        <v>0</v>
      </c>
      <c r="K35" s="14">
        <f>'B Edu'!BS62</f>
        <v>5.4390562906935738E-2</v>
      </c>
      <c r="L35" s="14">
        <f>'B Edu'!BT62</f>
        <v>0</v>
      </c>
      <c r="M35" s="14">
        <f>'B Edu'!BU62</f>
        <v>0.11338934190276817</v>
      </c>
      <c r="N35" s="14">
        <f>'B Edu'!BV62</f>
        <v>0</v>
      </c>
      <c r="O35" s="14">
        <f>'B Edu'!BW62</f>
        <v>0.11338934190276817</v>
      </c>
      <c r="P35" s="14">
        <f>'B Edu'!BX62</f>
        <v>0.11338934190276817</v>
      </c>
      <c r="Q35" s="14">
        <f>'B Edu'!BY62</f>
        <v>0</v>
      </c>
      <c r="R35" s="14">
        <f>'B Nut'!AR40</f>
        <v>0</v>
      </c>
      <c r="S35" s="14">
        <f>'B Nut'!AS40</f>
        <v>0</v>
      </c>
      <c r="T35" s="14">
        <f>'B Bus'!AT62</f>
        <v>0</v>
      </c>
      <c r="U35" s="14">
        <f>'B Bus'!AU62</f>
        <v>0</v>
      </c>
      <c r="V35" s="14">
        <f>'B Bus'!AV62</f>
        <v>0</v>
      </c>
      <c r="W35" s="14">
        <f>'B Bus'!AW62</f>
        <v>0.23452078799117149</v>
      </c>
      <c r="X35" s="14">
        <f>'B Bus'!AX62</f>
        <v>0.20380986614602722</v>
      </c>
    </row>
    <row r="36" spans="1:24" x14ac:dyDescent="0.25">
      <c r="A36" s="13">
        <v>12</v>
      </c>
      <c r="B36" s="14">
        <f>'BArch new'!AE37</f>
        <v>0.28746715053613114</v>
      </c>
      <c r="C36" s="14">
        <f>'BArch new'!AF37</f>
        <v>0.26925824035672519</v>
      </c>
      <c r="D36" s="14">
        <f>'B Eng'!AT41</f>
        <v>0.15365907428821488</v>
      </c>
      <c r="E36" s="14">
        <f>'B Eng'!AU41</f>
        <v>0.43851073723076228</v>
      </c>
      <c r="F36" s="14">
        <f>'B Eng'!AV41</f>
        <v>0.2220172665957913</v>
      </c>
      <c r="G36" s="14">
        <f>'B Eng'!AW41</f>
        <v>0.24748737341529162</v>
      </c>
      <c r="H36" s="14">
        <f>CM!AQ41</f>
        <v>0.16704718466577609</v>
      </c>
      <c r="I36" s="14">
        <f>CM!AR41</f>
        <v>0.29952343099378004</v>
      </c>
      <c r="J36" s="14">
        <f>'B Edu'!BR63</f>
        <v>0</v>
      </c>
      <c r="K36" s="14">
        <f>'B Edu'!BS63</f>
        <v>0.12093386622447824</v>
      </c>
      <c r="L36" s="14">
        <f>'B Edu'!BT63</f>
        <v>0</v>
      </c>
      <c r="M36" s="14">
        <f>'B Edu'!BU63</f>
        <v>0</v>
      </c>
      <c r="N36" s="14">
        <f>'B Edu'!BV63</f>
        <v>0</v>
      </c>
      <c r="O36" s="14">
        <f>'B Edu'!BW63</f>
        <v>0</v>
      </c>
      <c r="P36" s="14">
        <f>'B Edu'!BX63</f>
        <v>0</v>
      </c>
      <c r="Q36" s="14">
        <f>'B Edu'!BY63</f>
        <v>0</v>
      </c>
      <c r="R36" s="14">
        <f>'B Nut'!AR41</f>
        <v>0.15698367636118937</v>
      </c>
      <c r="S36" s="14">
        <f>'B Nut'!AS41</f>
        <v>0.12649110640673517</v>
      </c>
      <c r="T36" s="14">
        <f>'B Bus'!AT63</f>
        <v>0.31552425509864623</v>
      </c>
      <c r="U36" s="14">
        <f>'B Bus'!AU63</f>
        <v>8.1649658092772734E-2</v>
      </c>
      <c r="V36" s="14">
        <f>'B Bus'!AV63</f>
        <v>0.31885210782848294</v>
      </c>
      <c r="W36" s="14">
        <f>'B Bus'!AW63</f>
        <v>0.43089055068157006</v>
      </c>
      <c r="X36" s="14">
        <f>'B Bus'!AX63</f>
        <v>0.14525460784051261</v>
      </c>
    </row>
    <row r="37" spans="1:24" x14ac:dyDescent="0.25">
      <c r="A37" s="13">
        <v>13</v>
      </c>
      <c r="B37" s="14">
        <f>'BArch new'!AE38</f>
        <v>0.22572634084745391</v>
      </c>
      <c r="C37" s="14">
        <f>'BArch new'!AF38</f>
        <v>0.21213203435596428</v>
      </c>
      <c r="D37" s="14">
        <f>'B Eng'!AT42</f>
        <v>0.13228756555322954</v>
      </c>
      <c r="E37" s="14">
        <f>'B Eng'!AU42</f>
        <v>0.31224989991991986</v>
      </c>
      <c r="F37" s="14">
        <f>'B Eng'!AV42</f>
        <v>0.22525448571190176</v>
      </c>
      <c r="G37" s="14">
        <f>'B Eng'!AW42</f>
        <v>0.27124053637210754</v>
      </c>
      <c r="H37" s="14">
        <f>CM!AQ42</f>
        <v>0.24270303233532523</v>
      </c>
      <c r="I37" s="14">
        <f>CM!AR42</f>
        <v>0.27115274205474954</v>
      </c>
      <c r="J37" s="14">
        <f>'B Edu'!BR64</f>
        <v>0</v>
      </c>
      <c r="K37" s="14">
        <f>'B Edu'!BS64</f>
        <v>0.17499999999999999</v>
      </c>
      <c r="L37" s="14">
        <f>'B Edu'!BT64</f>
        <v>0</v>
      </c>
      <c r="M37" s="14">
        <f>'B Edu'!BU64</f>
        <v>0</v>
      </c>
      <c r="N37" s="14">
        <f>'B Edu'!BV64</f>
        <v>0</v>
      </c>
      <c r="O37" s="14">
        <f>'B Edu'!BW64</f>
        <v>0</v>
      </c>
      <c r="P37" s="14">
        <f>'B Edu'!BX64</f>
        <v>0.15118578920369091</v>
      </c>
      <c r="Q37" s="14">
        <f>'B Edu'!BY64</f>
        <v>0</v>
      </c>
      <c r="R37" s="14">
        <f>'B Nut'!AR42</f>
        <v>6.9798244045211275E-2</v>
      </c>
      <c r="S37" s="14">
        <f>'B Nut'!AS42</f>
        <v>0</v>
      </c>
      <c r="T37" s="14">
        <f>'B Bus'!AT64</f>
        <v>0</v>
      </c>
      <c r="U37" s="14">
        <f>'B Bus'!AU64</f>
        <v>0</v>
      </c>
      <c r="V37" s="14">
        <f>'B Bus'!AV64</f>
        <v>0</v>
      </c>
      <c r="W37" s="14">
        <f>'B Bus'!AW64</f>
        <v>0.34302575219167819</v>
      </c>
      <c r="X37" s="14">
        <f>'B Bus'!AX64</f>
        <v>0.24053511772118197</v>
      </c>
    </row>
    <row r="38" spans="1:24" x14ac:dyDescent="0.25">
      <c r="A38" s="13">
        <v>14</v>
      </c>
      <c r="B38" s="14">
        <f>'BArch new'!AE39</f>
        <v>0</v>
      </c>
      <c r="C38" s="14">
        <f>'BArch new'!AF39</f>
        <v>0</v>
      </c>
      <c r="D38" s="14">
        <f>'B Eng'!AT43</f>
        <v>0</v>
      </c>
      <c r="E38" s="14">
        <f>'B Eng'!AU43</f>
        <v>0</v>
      </c>
      <c r="F38" s="14">
        <f>'B Eng'!AV43</f>
        <v>0</v>
      </c>
      <c r="G38" s="14">
        <f>'B Eng'!AW43</f>
        <v>0.31819805153394637</v>
      </c>
      <c r="H38" s="14">
        <f>CM!AQ43</f>
        <v>0</v>
      </c>
      <c r="I38" s="14">
        <f>CM!AR43</f>
        <v>0.13972762620115439</v>
      </c>
      <c r="J38" s="14">
        <f>'B Edu'!BR65</f>
        <v>0</v>
      </c>
      <c r="K38" s="14">
        <f>'B Edu'!BS65</f>
        <v>0</v>
      </c>
      <c r="L38" s="14">
        <f>'B Edu'!BT65</f>
        <v>0</v>
      </c>
      <c r="M38" s="14">
        <f>'B Edu'!BU65</f>
        <v>0</v>
      </c>
      <c r="N38" s="14">
        <f>'B Edu'!BV65</f>
        <v>0</v>
      </c>
      <c r="O38" s="14">
        <f>'B Edu'!BW65</f>
        <v>0</v>
      </c>
      <c r="P38" s="14">
        <f>'B Edu'!BX65</f>
        <v>0</v>
      </c>
      <c r="Q38" s="14">
        <f>'B Edu'!BY65</f>
        <v>0</v>
      </c>
      <c r="R38" s="14">
        <f>'B Nut'!AR43</f>
        <v>0</v>
      </c>
      <c r="S38" s="14">
        <f>'B Nut'!AS43</f>
        <v>0</v>
      </c>
      <c r="T38" s="14">
        <f>'B Bus'!AT65</f>
        <v>0</v>
      </c>
      <c r="U38" s="14">
        <f>'B Bus'!AU65</f>
        <v>0</v>
      </c>
      <c r="V38" s="14">
        <f>'B Bus'!AV65</f>
        <v>0</v>
      </c>
      <c r="W38" s="14">
        <f>'B Bus'!AW65</f>
        <v>0</v>
      </c>
      <c r="X38" s="14">
        <f>'B Bus'!AX65</f>
        <v>0</v>
      </c>
    </row>
    <row r="39" spans="1:24" x14ac:dyDescent="0.25">
      <c r="A39" s="13">
        <v>15</v>
      </c>
      <c r="B39" s="14">
        <f>'BArch new'!AE40</f>
        <v>0.18073922282301283</v>
      </c>
      <c r="C39" s="14">
        <f>'BArch new'!AF40</f>
        <v>0.1</v>
      </c>
      <c r="D39" s="14">
        <f>'B Eng'!AT44</f>
        <v>0</v>
      </c>
      <c r="E39" s="14">
        <f>'B Eng'!AU44</f>
        <v>0.2</v>
      </c>
      <c r="F39" s="14">
        <f>'B Eng'!AV44</f>
        <v>0.15478479684172258</v>
      </c>
      <c r="G39" s="14">
        <f>'B Eng'!AW44</f>
        <v>0.21213203435596426</v>
      </c>
      <c r="H39" s="14">
        <f>CM!AQ44</f>
        <v>6.7963575678797378E-2</v>
      </c>
      <c r="I39" s="14">
        <f>CM!AR44</f>
        <v>0.24630604269214895</v>
      </c>
      <c r="J39" s="14">
        <f>'B Edu'!BR66</f>
        <v>0</v>
      </c>
      <c r="K39" s="14">
        <f>'B Edu'!BS66</f>
        <v>0</v>
      </c>
      <c r="L39" s="14">
        <f>'B Edu'!BT66</f>
        <v>0</v>
      </c>
      <c r="M39" s="14">
        <f>'B Edu'!BU66</f>
        <v>0</v>
      </c>
      <c r="N39" s="14">
        <f>'B Edu'!BV66</f>
        <v>0</v>
      </c>
      <c r="O39" s="14">
        <f>'B Edu'!BW66</f>
        <v>0</v>
      </c>
      <c r="P39" s="14">
        <f>'B Edu'!BX66</f>
        <v>0</v>
      </c>
      <c r="Q39" s="14">
        <f>'B Edu'!BY66</f>
        <v>0</v>
      </c>
      <c r="R39" s="14">
        <f>'B Nut'!AR44</f>
        <v>3.8490017945975057E-2</v>
      </c>
      <c r="S39" s="14">
        <f>'B Nut'!AS44</f>
        <v>0</v>
      </c>
      <c r="T39" s="14">
        <f>'B Bus'!AT66</f>
        <v>0</v>
      </c>
      <c r="U39" s="14">
        <f>'B Bus'!AU66</f>
        <v>0</v>
      </c>
      <c r="V39" s="14">
        <f>'B Bus'!AV66</f>
        <v>0</v>
      </c>
      <c r="W39" s="14">
        <f>'B Bus'!AW66</f>
        <v>0</v>
      </c>
      <c r="X39" s="14">
        <f>'B Bus'!AX66</f>
        <v>0.10690449676496976</v>
      </c>
    </row>
    <row r="40" spans="1:24" x14ac:dyDescent="0.25">
      <c r="A40" s="13">
        <v>16</v>
      </c>
      <c r="B40" s="14">
        <f>'BArch new'!AE41</f>
        <v>0.17237832147426688</v>
      </c>
      <c r="C40" s="14">
        <f>'BArch new'!AF41</f>
        <v>0.33082388735465346</v>
      </c>
      <c r="D40" s="14">
        <f>'B Eng'!AT45</f>
        <v>0</v>
      </c>
      <c r="E40" s="14">
        <f>'B Eng'!AU45</f>
        <v>0</v>
      </c>
      <c r="F40" s="14">
        <f>'B Eng'!AV45</f>
        <v>0.1</v>
      </c>
      <c r="G40" s="14">
        <f>'B Eng'!AW45</f>
        <v>0</v>
      </c>
      <c r="H40" s="14">
        <f>CM!AQ45</f>
        <v>0.26627948081810948</v>
      </c>
      <c r="I40" s="14">
        <f>CM!AR45</f>
        <v>0.19591057240729096</v>
      </c>
      <c r="J40" s="14">
        <f>'B Edu'!BR67</f>
        <v>0.18516401995451034</v>
      </c>
      <c r="K40" s="14">
        <f>'B Edu'!BS67</f>
        <v>0.23345235059857508</v>
      </c>
      <c r="L40" s="14">
        <f>'B Edu'!BT67</f>
        <v>0.25314350209527642</v>
      </c>
      <c r="M40" s="14">
        <f>'B Edu'!BU67</f>
        <v>0.13972762620115439</v>
      </c>
      <c r="N40" s="14">
        <f>'B Edu'!BV67</f>
        <v>9.5118973121134209E-2</v>
      </c>
      <c r="O40" s="14">
        <f>'B Edu'!BW67</f>
        <v>0.12909944487358058</v>
      </c>
      <c r="P40" s="14">
        <f>'B Edu'!BX67</f>
        <v>0.13972762620115439</v>
      </c>
      <c r="Q40" s="14">
        <f>'B Edu'!BY67</f>
        <v>0.21157009420498152</v>
      </c>
      <c r="R40" s="14">
        <f>'B Nut'!AR45</f>
        <v>0.15506638593062022</v>
      </c>
      <c r="S40" s="14">
        <f>'B Nut'!AS45</f>
        <v>0</v>
      </c>
      <c r="T40" s="14">
        <f>'B Bus'!AT67</f>
        <v>0.28982753492378882</v>
      </c>
      <c r="U40" s="14">
        <f>'B Bus'!AU67</f>
        <v>0.25819888974716115</v>
      </c>
      <c r="V40" s="14">
        <f>'B Bus'!AV67</f>
        <v>0.23452078799117149</v>
      </c>
      <c r="W40" s="14">
        <f>'B Bus'!AW67</f>
        <v>0.32506409624359717</v>
      </c>
      <c r="X40" s="14">
        <f>'B Bus'!AX67</f>
        <v>0.25634797778466234</v>
      </c>
    </row>
    <row r="41" spans="1:24" x14ac:dyDescent="0.25">
      <c r="A41" s="13">
        <v>17</v>
      </c>
      <c r="B41" s="14">
        <f>'BArch new'!AE42</f>
        <v>3.5186577527449844E-2</v>
      </c>
      <c r="C41" s="14">
        <f>'BArch new'!AF42</f>
        <v>0</v>
      </c>
      <c r="D41" s="14">
        <f>'B Eng'!AT46</f>
        <v>0.11303883305208781</v>
      </c>
      <c r="E41" s="14">
        <f>'B Eng'!AU46</f>
        <v>0.13149778198382917</v>
      </c>
      <c r="F41" s="14">
        <f>'B Eng'!AV46</f>
        <v>0.15438048235879215</v>
      </c>
      <c r="G41" s="14">
        <f>'B Eng'!AW46</f>
        <v>0.17677669529663689</v>
      </c>
      <c r="H41" s="14">
        <f>CM!AQ46</f>
        <v>0.20609752661347125</v>
      </c>
      <c r="I41" s="14">
        <f>CM!AR46</f>
        <v>0.21201976547572399</v>
      </c>
      <c r="J41" s="14">
        <f>'B Edu'!BR68</f>
        <v>0.13887301496588272</v>
      </c>
      <c r="K41" s="14">
        <f>'B Edu'!BS68</f>
        <v>0.21602468994692867</v>
      </c>
      <c r="L41" s="14">
        <f>'B Edu'!BT68</f>
        <v>0.14846149779161807</v>
      </c>
      <c r="M41" s="14">
        <f>'B Edu'!BU68</f>
        <v>0.10690449676496977</v>
      </c>
      <c r="N41" s="14">
        <f>'B Edu'!BV68</f>
        <v>0</v>
      </c>
      <c r="O41" s="14">
        <f>'B Edu'!BW68</f>
        <v>7.5592894601845456E-2</v>
      </c>
      <c r="P41" s="14">
        <f>'B Edu'!BX68</f>
        <v>7.5592894601845456E-2</v>
      </c>
      <c r="Q41" s="14">
        <f>'B Edu'!BY68</f>
        <v>0.32126980205784311</v>
      </c>
      <c r="R41" s="14">
        <f>'B Nut'!AR46</f>
        <v>0.25408345982846775</v>
      </c>
      <c r="S41" s="14">
        <f>'B Nut'!AS46</f>
        <v>0.23944379994757295</v>
      </c>
      <c r="T41" s="14">
        <f>'B Bus'!AT68</f>
        <v>0.29135697844549552</v>
      </c>
      <c r="U41" s="14">
        <f>'B Bus'!AU68</f>
        <v>0.27386127875258304</v>
      </c>
      <c r="V41" s="14">
        <f>'B Bus'!AV68</f>
        <v>0</v>
      </c>
      <c r="W41" s="14">
        <f>'B Bus'!AW68</f>
        <v>0.30767948691238212</v>
      </c>
      <c r="X41" s="14">
        <f>'B Bus'!AX68</f>
        <v>0.24235565546581275</v>
      </c>
    </row>
    <row r="42" spans="1:24" x14ac:dyDescent="0.25">
      <c r="B42" s="16">
        <f>AVERAGE(B25:B41)</f>
        <v>0.1539456188294818</v>
      </c>
      <c r="C42" s="16">
        <f t="shared" ref="C42:X42" si="1">AVERAGE(C25:C41)</f>
        <v>0.17174034218337114</v>
      </c>
      <c r="D42" s="16">
        <f t="shared" si="1"/>
        <v>7.2623163601257867E-2</v>
      </c>
      <c r="E42" s="16">
        <f t="shared" si="1"/>
        <v>0.14024790282527663</v>
      </c>
      <c r="F42" s="16">
        <f t="shared" si="1"/>
        <v>0.13919951401995567</v>
      </c>
      <c r="G42" s="16">
        <f t="shared" si="1"/>
        <v>0.1473238005794118</v>
      </c>
      <c r="H42" s="16">
        <f t="shared" si="1"/>
        <v>0.16124064243972513</v>
      </c>
      <c r="I42" s="16">
        <f t="shared" si="1"/>
        <v>0.17103429134976961</v>
      </c>
      <c r="J42" s="16">
        <f t="shared" si="1"/>
        <v>7.8538100494833188E-2</v>
      </c>
      <c r="K42" s="16">
        <f t="shared" si="1"/>
        <v>0.11950089497374838</v>
      </c>
      <c r="L42" s="16">
        <f t="shared" si="1"/>
        <v>8.3402007534615394E-2</v>
      </c>
      <c r="M42" s="16">
        <f t="shared" si="1"/>
        <v>7.3465950167744376E-2</v>
      </c>
      <c r="N42" s="16">
        <f t="shared" si="1"/>
        <v>5.7855361820061277E-2</v>
      </c>
      <c r="O42" s="16">
        <f t="shared" si="1"/>
        <v>6.0233939909335323E-2</v>
      </c>
      <c r="P42" s="16">
        <f t="shared" si="1"/>
        <v>7.5742972746384599E-2</v>
      </c>
      <c r="Q42" s="16">
        <f t="shared" si="1"/>
        <v>7.3146641403766713E-2</v>
      </c>
      <c r="R42" s="16">
        <f t="shared" si="1"/>
        <v>0.14362866555709344</v>
      </c>
      <c r="S42" s="16">
        <f t="shared" si="1"/>
        <v>0.11923484485363639</v>
      </c>
      <c r="T42" s="16">
        <f t="shared" si="1"/>
        <v>0.11894679166934677</v>
      </c>
      <c r="U42" s="16">
        <f t="shared" si="1"/>
        <v>6.2274220296508816E-2</v>
      </c>
      <c r="V42" s="16">
        <f t="shared" si="1"/>
        <v>7.1451195213489221E-2</v>
      </c>
      <c r="W42" s="16">
        <f t="shared" si="1"/>
        <v>0.21554632449068664</v>
      </c>
      <c r="X42" s="16">
        <f t="shared" si="1"/>
        <v>0.15805730673997664</v>
      </c>
    </row>
  </sheetData>
  <mergeCells count="12">
    <mergeCell ref="T1:X1"/>
    <mergeCell ref="B23:C23"/>
    <mergeCell ref="D23:G23"/>
    <mergeCell ref="H23:I23"/>
    <mergeCell ref="J23:Q23"/>
    <mergeCell ref="R23:S23"/>
    <mergeCell ref="T23:X23"/>
    <mergeCell ref="B1:C1"/>
    <mergeCell ref="D1:G1"/>
    <mergeCell ref="H1:I1"/>
    <mergeCell ref="J1:Q1"/>
    <mergeCell ref="R1:S1"/>
  </mergeCells>
  <conditionalFormatting sqref="B3:X21">
    <cfRule type="colorScale" priority="2">
      <colorScale>
        <cfvo type="min"/>
        <cfvo type="max"/>
        <color rgb="FFFCFCFF"/>
        <color rgb="FF63BE7B"/>
      </colorScale>
    </cfRule>
  </conditionalFormatting>
  <conditionalFormatting sqref="B25:X4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R1" workbookViewId="0">
      <selection activeCell="H2" sqref="H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workbookViewId="0">
      <selection activeCell="V20" sqref="V20"/>
    </sheetView>
  </sheetViews>
  <sheetFormatPr defaultRowHeight="15" x14ac:dyDescent="0.25"/>
  <sheetData>
    <row r="1" spans="1:24" s="12" customFormat="1" x14ac:dyDescent="0.25">
      <c r="B1" s="21" t="s">
        <v>243</v>
      </c>
      <c r="C1" s="21"/>
      <c r="D1" s="25" t="s">
        <v>257</v>
      </c>
      <c r="E1" s="25"/>
      <c r="F1" s="25"/>
      <c r="G1" s="25"/>
      <c r="H1" s="26" t="s">
        <v>258</v>
      </c>
      <c r="I1" s="26"/>
      <c r="J1" s="27" t="s">
        <v>259</v>
      </c>
      <c r="K1" s="27"/>
      <c r="L1" s="27"/>
      <c r="M1" s="27"/>
      <c r="N1" s="27"/>
      <c r="O1" s="27"/>
      <c r="P1" s="27"/>
      <c r="Q1" s="27"/>
      <c r="R1" s="28" t="s">
        <v>260</v>
      </c>
      <c r="S1" s="28"/>
      <c r="T1" s="24" t="s">
        <v>261</v>
      </c>
      <c r="U1" s="24"/>
      <c r="V1" s="24"/>
      <c r="W1" s="24"/>
      <c r="X1" s="24"/>
    </row>
    <row r="2" spans="1:24" s="12" customFormat="1" x14ac:dyDescent="0.25">
      <c r="A2" s="13" t="s">
        <v>271</v>
      </c>
      <c r="B2" s="11" t="s">
        <v>5</v>
      </c>
      <c r="C2" s="11" t="s">
        <v>6</v>
      </c>
      <c r="D2" s="11" t="s">
        <v>34</v>
      </c>
      <c r="E2" s="11" t="s">
        <v>35</v>
      </c>
      <c r="F2" s="11" t="s">
        <v>36</v>
      </c>
      <c r="G2" s="11" t="s">
        <v>37</v>
      </c>
      <c r="H2" s="11" t="s">
        <v>262</v>
      </c>
      <c r="I2" s="11" t="s">
        <v>74</v>
      </c>
      <c r="J2" s="11" t="s">
        <v>263</v>
      </c>
      <c r="K2" s="11" t="s">
        <v>101</v>
      </c>
      <c r="L2" s="11" t="s">
        <v>264</v>
      </c>
      <c r="M2" s="11" t="s">
        <v>265</v>
      </c>
      <c r="N2" s="11" t="s">
        <v>266</v>
      </c>
      <c r="O2" s="11" t="s">
        <v>267</v>
      </c>
      <c r="P2" s="11" t="s">
        <v>268</v>
      </c>
      <c r="Q2" s="11" t="s">
        <v>269</v>
      </c>
      <c r="R2" s="11" t="s">
        <v>158</v>
      </c>
      <c r="S2" s="11" t="s">
        <v>159</v>
      </c>
      <c r="T2" s="11" t="s">
        <v>198</v>
      </c>
      <c r="U2" s="11" t="s">
        <v>199</v>
      </c>
      <c r="V2" s="11" t="s">
        <v>200</v>
      </c>
      <c r="W2" s="11" t="s">
        <v>201</v>
      </c>
      <c r="X2" s="11" t="s">
        <v>202</v>
      </c>
    </row>
    <row r="3" spans="1:24" s="12" customFormat="1" x14ac:dyDescent="0.25">
      <c r="A3" s="13" t="s">
        <v>272</v>
      </c>
      <c r="B3" s="16">
        <v>0.1754621848739496</v>
      </c>
      <c r="C3" s="16">
        <v>0.13398692810457516</v>
      </c>
      <c r="D3" s="16">
        <v>0.13660130718954247</v>
      </c>
      <c r="E3" s="16">
        <v>0.15882352941176472</v>
      </c>
      <c r="F3" s="16">
        <v>0.19742647058823531</v>
      </c>
      <c r="G3" s="16">
        <v>0.2102941176470588</v>
      </c>
      <c r="H3" s="16">
        <v>0.18319327731092439</v>
      </c>
      <c r="I3" s="16">
        <v>0.21137254901960786</v>
      </c>
      <c r="J3" s="16">
        <v>0.13382352941176473</v>
      </c>
      <c r="K3" s="16">
        <v>0.14154411764705882</v>
      </c>
      <c r="L3" s="16">
        <v>0.17226890756302524</v>
      </c>
      <c r="M3" s="16">
        <v>0.15210084033613444</v>
      </c>
      <c r="N3" s="16">
        <v>0.11176470588235293</v>
      </c>
      <c r="O3" s="16">
        <v>0.11512605042016809</v>
      </c>
      <c r="P3" s="16">
        <v>0.12436974789915967</v>
      </c>
      <c r="Q3" s="16">
        <v>0.14831932773109247</v>
      </c>
      <c r="R3" s="16">
        <v>0.16742919389978214</v>
      </c>
      <c r="S3" s="16">
        <v>0.13601307189542486</v>
      </c>
      <c r="T3" s="16">
        <v>0.15</v>
      </c>
      <c r="U3" s="16">
        <v>0.14411764705882354</v>
      </c>
      <c r="V3" s="16">
        <v>0.13921568627450981</v>
      </c>
      <c r="W3" s="16">
        <v>0.2068627450980392</v>
      </c>
      <c r="X3" s="16">
        <v>0.11806722689075633</v>
      </c>
    </row>
    <row r="4" spans="1:24" s="12" customFormat="1" x14ac:dyDescent="0.25">
      <c r="A4" s="12" t="s">
        <v>273</v>
      </c>
      <c r="B4" s="16">
        <v>0.1539456188294818</v>
      </c>
      <c r="C4" s="16">
        <v>0.17174034218337114</v>
      </c>
      <c r="D4" s="16">
        <v>7.2623163601257867E-2</v>
      </c>
      <c r="E4" s="16">
        <v>0.14024790282527663</v>
      </c>
      <c r="F4" s="16">
        <v>0.13919951401995567</v>
      </c>
      <c r="G4" s="16">
        <v>0.1473238005794118</v>
      </c>
      <c r="H4" s="16">
        <v>0.16124064243972513</v>
      </c>
      <c r="I4" s="16">
        <v>0.17103429134976961</v>
      </c>
      <c r="J4" s="16">
        <v>7.8538100494833188E-2</v>
      </c>
      <c r="K4" s="16">
        <v>0.11950089497374838</v>
      </c>
      <c r="L4" s="16">
        <v>8.3402007534615394E-2</v>
      </c>
      <c r="M4" s="16">
        <v>7.3465950167744376E-2</v>
      </c>
      <c r="N4" s="16">
        <v>5.7855361820061277E-2</v>
      </c>
      <c r="O4" s="16">
        <v>6.0233939909335323E-2</v>
      </c>
      <c r="P4" s="16">
        <v>7.5742972746384599E-2</v>
      </c>
      <c r="Q4" s="16">
        <v>7.3146641403766713E-2</v>
      </c>
      <c r="R4" s="16">
        <v>0.14362866555709344</v>
      </c>
      <c r="S4" s="16">
        <v>0.11923484485363639</v>
      </c>
      <c r="T4" s="16">
        <v>0.11894679166934677</v>
      </c>
      <c r="U4" s="16">
        <v>6.2274220296508816E-2</v>
      </c>
      <c r="V4" s="16">
        <v>7.1451195213489221E-2</v>
      </c>
      <c r="W4" s="16">
        <v>0.21554632449068664</v>
      </c>
      <c r="X4" s="16">
        <v>0.15805730673997664</v>
      </c>
    </row>
  </sheetData>
  <mergeCells count="6">
    <mergeCell ref="T1:X1"/>
    <mergeCell ref="B1:C1"/>
    <mergeCell ref="D1:G1"/>
    <mergeCell ref="H1:I1"/>
    <mergeCell ref="J1:Q1"/>
    <mergeCell ref="R1:S1"/>
  </mergeCells>
  <conditionalFormatting sqref="B3:X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workbookViewId="0">
      <pane xSplit="1" topLeftCell="B1" activePane="topRight" state="frozen"/>
      <selection pane="topRight" activeCell="AB34" sqref="AB34"/>
    </sheetView>
  </sheetViews>
  <sheetFormatPr defaultRowHeight="15" x14ac:dyDescent="0.25"/>
  <cols>
    <col min="16" max="16" width="9.140625" style="3"/>
  </cols>
  <sheetData>
    <row r="1" spans="1:29" x14ac:dyDescent="0.25">
      <c r="B1" s="21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 t="s">
        <v>6</v>
      </c>
      <c r="R1" s="21"/>
      <c r="S1" s="21"/>
      <c r="T1" s="21"/>
      <c r="U1" s="21"/>
      <c r="V1" s="21"/>
      <c r="W1" s="21"/>
      <c r="X1" s="21"/>
      <c r="Y1" s="21"/>
    </row>
    <row r="2" spans="1:29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s="3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</row>
    <row r="3" spans="1:29" x14ac:dyDescent="0.25">
      <c r="A3">
        <v>1</v>
      </c>
      <c r="U3">
        <v>0.3</v>
      </c>
      <c r="Z3">
        <f>SUM(B3:Y3)</f>
        <v>0.3</v>
      </c>
      <c r="AB3">
        <f>SUM(B2:P2)/15</f>
        <v>0</v>
      </c>
      <c r="AC3">
        <f>SUM(Q3:Y3)/9</f>
        <v>3.3333333333333333E-2</v>
      </c>
    </row>
    <row r="4" spans="1:29" x14ac:dyDescent="0.25">
      <c r="A4">
        <v>2</v>
      </c>
      <c r="F4" s="10"/>
      <c r="G4" s="10"/>
      <c r="Z4">
        <f t="shared" ref="Z4:Z42" si="0">SUM(B4:Y4)</f>
        <v>0</v>
      </c>
      <c r="AB4">
        <f>SUM(B3:P3)/15</f>
        <v>0</v>
      </c>
      <c r="AC4">
        <f t="shared" ref="AC4:AC19" si="1">SUM(Q4:Y4)/9</f>
        <v>0</v>
      </c>
    </row>
    <row r="5" spans="1:29" x14ac:dyDescent="0.25">
      <c r="A5">
        <v>3</v>
      </c>
      <c r="B5">
        <v>0.8</v>
      </c>
      <c r="C5">
        <v>0.5</v>
      </c>
      <c r="D5">
        <v>0.5</v>
      </c>
      <c r="E5">
        <v>0.4</v>
      </c>
      <c r="F5">
        <v>0.4</v>
      </c>
      <c r="G5">
        <v>0.2</v>
      </c>
      <c r="I5">
        <v>0.3</v>
      </c>
      <c r="N5">
        <v>0.7</v>
      </c>
      <c r="R5">
        <v>0.4</v>
      </c>
      <c r="U5">
        <v>0.3</v>
      </c>
      <c r="V5">
        <v>0.2</v>
      </c>
      <c r="Z5">
        <f t="shared" si="0"/>
        <v>4.7</v>
      </c>
      <c r="AB5">
        <f t="shared" ref="AB5:AB19" si="2">SUM(B4:P4)/15</f>
        <v>0</v>
      </c>
      <c r="AC5">
        <f t="shared" si="1"/>
        <v>9.9999999999999992E-2</v>
      </c>
    </row>
    <row r="6" spans="1:29" x14ac:dyDescent="0.25">
      <c r="A6">
        <v>4</v>
      </c>
      <c r="B6">
        <v>0.7</v>
      </c>
      <c r="C6">
        <v>0.5</v>
      </c>
      <c r="D6">
        <v>0.4</v>
      </c>
      <c r="E6">
        <v>0.3</v>
      </c>
      <c r="H6">
        <v>0.6</v>
      </c>
      <c r="I6">
        <v>0.9</v>
      </c>
      <c r="J6">
        <v>1</v>
      </c>
      <c r="K6">
        <v>1</v>
      </c>
      <c r="L6">
        <v>1</v>
      </c>
      <c r="M6">
        <v>1</v>
      </c>
      <c r="O6">
        <v>0.5</v>
      </c>
      <c r="P6" s="3">
        <v>0.7</v>
      </c>
      <c r="R6">
        <v>0.5</v>
      </c>
      <c r="S6">
        <v>0.7</v>
      </c>
      <c r="W6">
        <v>0.3</v>
      </c>
      <c r="X6">
        <v>0.3</v>
      </c>
      <c r="Y6">
        <v>0.3</v>
      </c>
      <c r="Z6">
        <f t="shared" si="0"/>
        <v>10.700000000000001</v>
      </c>
      <c r="AB6">
        <f t="shared" si="2"/>
        <v>0.2533333333333333</v>
      </c>
      <c r="AC6">
        <f t="shared" si="1"/>
        <v>0.23333333333333334</v>
      </c>
    </row>
    <row r="7" spans="1:29" x14ac:dyDescent="0.25">
      <c r="A7">
        <v>5</v>
      </c>
      <c r="M7">
        <v>0.3</v>
      </c>
      <c r="U7">
        <v>0.2</v>
      </c>
      <c r="W7">
        <v>0.2</v>
      </c>
      <c r="X7">
        <v>0.2</v>
      </c>
      <c r="Z7">
        <f t="shared" si="0"/>
        <v>0.89999999999999991</v>
      </c>
      <c r="AB7">
        <f t="shared" si="2"/>
        <v>0.57333333333333336</v>
      </c>
      <c r="AC7">
        <f t="shared" si="1"/>
        <v>6.666666666666668E-2</v>
      </c>
    </row>
    <row r="8" spans="1:29" x14ac:dyDescent="0.25">
      <c r="A8">
        <v>6</v>
      </c>
      <c r="F8">
        <v>0.2</v>
      </c>
      <c r="I8">
        <v>0.2</v>
      </c>
      <c r="N8">
        <v>0.3</v>
      </c>
      <c r="Q8">
        <v>0.4</v>
      </c>
      <c r="T8">
        <v>0.2</v>
      </c>
      <c r="Z8">
        <f t="shared" si="0"/>
        <v>1.3</v>
      </c>
      <c r="AB8">
        <f t="shared" si="2"/>
        <v>0.02</v>
      </c>
      <c r="AC8">
        <f t="shared" si="1"/>
        <v>6.666666666666668E-2</v>
      </c>
    </row>
    <row r="9" spans="1:29" x14ac:dyDescent="0.25">
      <c r="A9">
        <v>7</v>
      </c>
      <c r="N9">
        <v>0.6</v>
      </c>
      <c r="Q9">
        <v>0.4</v>
      </c>
      <c r="V9">
        <v>0.4</v>
      </c>
      <c r="Z9">
        <f t="shared" si="0"/>
        <v>1.4</v>
      </c>
      <c r="AB9">
        <f t="shared" si="2"/>
        <v>4.6666666666666662E-2</v>
      </c>
      <c r="AC9">
        <f t="shared" si="1"/>
        <v>8.8888888888888892E-2</v>
      </c>
    </row>
    <row r="10" spans="1:29" x14ac:dyDescent="0.25">
      <c r="A10">
        <v>8</v>
      </c>
      <c r="S10">
        <v>0.6</v>
      </c>
      <c r="Y10">
        <v>0.6</v>
      </c>
      <c r="Z10">
        <f t="shared" si="0"/>
        <v>1.2</v>
      </c>
      <c r="AB10">
        <f t="shared" si="2"/>
        <v>0.04</v>
      </c>
      <c r="AC10">
        <f t="shared" si="1"/>
        <v>0.13333333333333333</v>
      </c>
    </row>
    <row r="11" spans="1:29" x14ac:dyDescent="0.25">
      <c r="A11">
        <v>9</v>
      </c>
      <c r="F11">
        <v>0.3</v>
      </c>
      <c r="G11">
        <v>0.4</v>
      </c>
      <c r="H11">
        <v>0.2</v>
      </c>
      <c r="I11">
        <v>0.3</v>
      </c>
      <c r="J11">
        <v>0.9</v>
      </c>
      <c r="K11">
        <v>0.9</v>
      </c>
      <c r="L11">
        <v>0.8</v>
      </c>
      <c r="M11">
        <v>0.5</v>
      </c>
      <c r="N11">
        <v>0.8</v>
      </c>
      <c r="P11" s="3">
        <v>0.8</v>
      </c>
      <c r="Q11">
        <v>0.7</v>
      </c>
      <c r="R11">
        <v>0.4</v>
      </c>
      <c r="T11">
        <v>0.5</v>
      </c>
      <c r="Y11">
        <v>0.4</v>
      </c>
      <c r="Z11">
        <f t="shared" si="0"/>
        <v>7.9</v>
      </c>
      <c r="AB11">
        <f t="shared" si="2"/>
        <v>0</v>
      </c>
      <c r="AC11">
        <f t="shared" si="1"/>
        <v>0.22222222222222221</v>
      </c>
    </row>
    <row r="12" spans="1:29" x14ac:dyDescent="0.25">
      <c r="A12">
        <v>10</v>
      </c>
      <c r="B12">
        <v>0.6</v>
      </c>
      <c r="C12">
        <v>0.4</v>
      </c>
      <c r="D12">
        <v>0.5</v>
      </c>
      <c r="E12">
        <v>0.6</v>
      </c>
      <c r="F12">
        <v>0.3</v>
      </c>
      <c r="M12">
        <v>0.1</v>
      </c>
      <c r="S12">
        <v>0.3</v>
      </c>
      <c r="T12">
        <v>0.4</v>
      </c>
      <c r="U12">
        <v>0.6</v>
      </c>
      <c r="W12">
        <v>0.8</v>
      </c>
      <c r="X12">
        <v>0.8</v>
      </c>
      <c r="Z12">
        <f t="shared" si="0"/>
        <v>5.3999999999999995</v>
      </c>
      <c r="AB12">
        <f t="shared" si="2"/>
        <v>0.39333333333333331</v>
      </c>
      <c r="AC12">
        <f t="shared" si="1"/>
        <v>0.32222222222222219</v>
      </c>
    </row>
    <row r="13" spans="1:29" x14ac:dyDescent="0.25">
      <c r="A13">
        <v>11</v>
      </c>
      <c r="B13">
        <v>1</v>
      </c>
      <c r="C13">
        <v>1</v>
      </c>
      <c r="D13">
        <v>1</v>
      </c>
      <c r="E13">
        <v>0.9</v>
      </c>
      <c r="F13">
        <v>1</v>
      </c>
      <c r="G13">
        <v>0.6</v>
      </c>
      <c r="H13">
        <v>0.3</v>
      </c>
      <c r="I13">
        <v>0.7</v>
      </c>
      <c r="J13">
        <v>0.6</v>
      </c>
      <c r="K13">
        <v>0.6</v>
      </c>
      <c r="L13">
        <v>0.4</v>
      </c>
      <c r="M13">
        <v>0.7</v>
      </c>
      <c r="N13">
        <v>0.7</v>
      </c>
      <c r="O13">
        <v>1</v>
      </c>
      <c r="P13" s="3">
        <v>0.8</v>
      </c>
      <c r="Q13">
        <v>0.8</v>
      </c>
      <c r="R13">
        <v>0.7</v>
      </c>
      <c r="S13">
        <v>0.2</v>
      </c>
      <c r="T13">
        <v>0.8</v>
      </c>
      <c r="V13">
        <v>0.8</v>
      </c>
      <c r="Z13">
        <f t="shared" si="0"/>
        <v>14.6</v>
      </c>
      <c r="AB13">
        <f t="shared" si="2"/>
        <v>0.16666666666666666</v>
      </c>
      <c r="AC13">
        <f t="shared" si="1"/>
        <v>0.36666666666666664</v>
      </c>
    </row>
    <row r="14" spans="1:29" x14ac:dyDescent="0.25">
      <c r="A14">
        <v>12</v>
      </c>
      <c r="G14">
        <v>0.8</v>
      </c>
      <c r="I14">
        <v>0.2</v>
      </c>
      <c r="J14">
        <v>0.3</v>
      </c>
      <c r="K14">
        <v>0.4</v>
      </c>
      <c r="L14">
        <v>0.2</v>
      </c>
      <c r="N14">
        <v>0.8</v>
      </c>
      <c r="P14" s="3">
        <v>0.6</v>
      </c>
      <c r="Q14">
        <v>0.5</v>
      </c>
      <c r="R14">
        <v>0.3</v>
      </c>
      <c r="V14">
        <v>0.7</v>
      </c>
      <c r="Z14">
        <f t="shared" si="0"/>
        <v>4.8000000000000007</v>
      </c>
      <c r="AB14">
        <f t="shared" si="2"/>
        <v>0.7533333333333333</v>
      </c>
      <c r="AC14">
        <f t="shared" si="1"/>
        <v>0.16666666666666666</v>
      </c>
    </row>
    <row r="15" spans="1:29" x14ac:dyDescent="0.25">
      <c r="A15">
        <v>13</v>
      </c>
      <c r="B15">
        <v>0.5</v>
      </c>
      <c r="C15">
        <v>0.7</v>
      </c>
      <c r="D15">
        <v>0.7</v>
      </c>
      <c r="E15">
        <v>0.5</v>
      </c>
      <c r="F15">
        <v>0.4</v>
      </c>
      <c r="G15">
        <v>0.6</v>
      </c>
      <c r="I15">
        <v>0.5</v>
      </c>
      <c r="J15">
        <v>0.2</v>
      </c>
      <c r="K15">
        <v>0.2</v>
      </c>
      <c r="M15">
        <v>0.2</v>
      </c>
      <c r="N15">
        <v>0.7</v>
      </c>
      <c r="O15">
        <v>0.7</v>
      </c>
      <c r="P15" s="3">
        <v>0.6</v>
      </c>
      <c r="Q15">
        <v>0.4</v>
      </c>
      <c r="R15">
        <v>0.3</v>
      </c>
      <c r="T15">
        <v>0.3</v>
      </c>
      <c r="U15">
        <v>0.4</v>
      </c>
      <c r="V15">
        <v>0.6</v>
      </c>
      <c r="Z15">
        <f t="shared" si="0"/>
        <v>8.5</v>
      </c>
      <c r="AB15">
        <f t="shared" si="2"/>
        <v>0.22000000000000003</v>
      </c>
      <c r="AC15">
        <f t="shared" si="1"/>
        <v>0.22222222222222221</v>
      </c>
    </row>
    <row r="16" spans="1:29" x14ac:dyDescent="0.25">
      <c r="A16">
        <v>14</v>
      </c>
      <c r="Z16">
        <f t="shared" si="0"/>
        <v>0</v>
      </c>
      <c r="AB16">
        <f t="shared" si="2"/>
        <v>0.43333333333333335</v>
      </c>
      <c r="AC16">
        <f t="shared" si="1"/>
        <v>0</v>
      </c>
    </row>
    <row r="17" spans="1:32" x14ac:dyDescent="0.25">
      <c r="A17">
        <v>15</v>
      </c>
      <c r="B17">
        <v>0.4</v>
      </c>
      <c r="C17">
        <v>0.6</v>
      </c>
      <c r="D17">
        <v>0.6</v>
      </c>
      <c r="I17">
        <v>0.4</v>
      </c>
      <c r="N17">
        <v>0.4</v>
      </c>
      <c r="Q17">
        <v>0.3</v>
      </c>
      <c r="Z17">
        <f t="shared" si="0"/>
        <v>2.6999999999999997</v>
      </c>
      <c r="AB17">
        <f t="shared" si="2"/>
        <v>0</v>
      </c>
      <c r="AC17">
        <f t="shared" si="1"/>
        <v>3.3333333333333333E-2</v>
      </c>
    </row>
    <row r="18" spans="1:32" x14ac:dyDescent="0.25">
      <c r="A18">
        <v>16</v>
      </c>
      <c r="B18">
        <v>0.3</v>
      </c>
      <c r="E18">
        <v>0.3</v>
      </c>
      <c r="O18">
        <v>0.3</v>
      </c>
      <c r="P18" s="3">
        <v>0.5</v>
      </c>
      <c r="T18">
        <v>0.2</v>
      </c>
      <c r="U18">
        <v>0.8</v>
      </c>
      <c r="W18">
        <v>0.6</v>
      </c>
      <c r="X18">
        <v>0.7</v>
      </c>
      <c r="Y18">
        <v>0.2</v>
      </c>
      <c r="Z18">
        <f t="shared" si="0"/>
        <v>3.9000000000000004</v>
      </c>
      <c r="AB18">
        <f t="shared" si="2"/>
        <v>0.16</v>
      </c>
      <c r="AC18">
        <f t="shared" si="1"/>
        <v>0.27777777777777779</v>
      </c>
    </row>
    <row r="19" spans="1:32" x14ac:dyDescent="0.25">
      <c r="A19">
        <v>17</v>
      </c>
      <c r="I19">
        <v>0.1</v>
      </c>
      <c r="L19">
        <v>0.1</v>
      </c>
      <c r="Z19">
        <f t="shared" si="0"/>
        <v>0.2</v>
      </c>
      <c r="AB19">
        <f t="shared" si="2"/>
        <v>9.3333333333333324E-2</v>
      </c>
      <c r="AC19">
        <f t="shared" si="1"/>
        <v>0</v>
      </c>
    </row>
    <row r="21" spans="1:32" x14ac:dyDescent="0.25">
      <c r="B21">
        <f>SUM(B3:B19)</f>
        <v>4.3</v>
      </c>
      <c r="C21">
        <f t="shared" ref="C21:Y21" si="3">SUM(C3:C19)</f>
        <v>3.6999999999999997</v>
      </c>
      <c r="D21">
        <f t="shared" si="3"/>
        <v>3.6999999999999997</v>
      </c>
      <c r="E21">
        <f t="shared" si="3"/>
        <v>2.9999999999999996</v>
      </c>
      <c r="F21">
        <f t="shared" si="3"/>
        <v>2.6</v>
      </c>
      <c r="G21">
        <f t="shared" si="3"/>
        <v>2.6</v>
      </c>
      <c r="H21">
        <f t="shared" si="3"/>
        <v>1.1000000000000001</v>
      </c>
      <c r="I21">
        <f>SUM(T3:T19)</f>
        <v>2.4000000000000004</v>
      </c>
      <c r="J21">
        <f t="shared" si="3"/>
        <v>3</v>
      </c>
      <c r="K21">
        <f t="shared" si="3"/>
        <v>3.1</v>
      </c>
      <c r="L21">
        <f t="shared" si="3"/>
        <v>2.5000000000000004</v>
      </c>
      <c r="M21">
        <f t="shared" si="3"/>
        <v>2.8000000000000003</v>
      </c>
      <c r="N21">
        <f t="shared" si="3"/>
        <v>5.0000000000000009</v>
      </c>
      <c r="O21">
        <f t="shared" si="3"/>
        <v>2.5</v>
      </c>
      <c r="P21" s="3">
        <f t="shared" si="3"/>
        <v>4</v>
      </c>
      <c r="Q21">
        <f t="shared" si="3"/>
        <v>3.4999999999999996</v>
      </c>
      <c r="R21">
        <f t="shared" si="3"/>
        <v>2.5999999999999996</v>
      </c>
      <c r="S21">
        <f t="shared" si="3"/>
        <v>1.7999999999999998</v>
      </c>
      <c r="T21">
        <f t="shared" si="3"/>
        <v>2.4000000000000004</v>
      </c>
      <c r="U21">
        <f t="shared" si="3"/>
        <v>2.5999999999999996</v>
      </c>
      <c r="V21">
        <f t="shared" si="3"/>
        <v>2.7</v>
      </c>
      <c r="W21">
        <f t="shared" si="3"/>
        <v>1.9</v>
      </c>
      <c r="X21">
        <f t="shared" si="3"/>
        <v>2</v>
      </c>
      <c r="Y21">
        <f t="shared" si="3"/>
        <v>1.4999999999999998</v>
      </c>
    </row>
    <row r="24" spans="1:32" x14ac:dyDescent="0.25">
      <c r="B24" s="21" t="s">
        <v>5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 t="s">
        <v>6</v>
      </c>
      <c r="R24" s="21"/>
      <c r="S24" s="21"/>
      <c r="T24" s="21"/>
      <c r="U24" s="21"/>
      <c r="V24" s="21"/>
      <c r="W24" s="21"/>
      <c r="X24" s="21"/>
      <c r="Y24" s="21"/>
    </row>
    <row r="25" spans="1:32" x14ac:dyDescent="0.25">
      <c r="A25" t="s">
        <v>7</v>
      </c>
      <c r="B25" t="s">
        <v>8</v>
      </c>
      <c r="C25" t="s">
        <v>9</v>
      </c>
      <c r="D25" t="s">
        <v>10</v>
      </c>
      <c r="E25" t="s">
        <v>11</v>
      </c>
      <c r="F25" t="s">
        <v>12</v>
      </c>
      <c r="G25" t="s">
        <v>13</v>
      </c>
      <c r="H25" t="s">
        <v>14</v>
      </c>
      <c r="I25" t="s">
        <v>15</v>
      </c>
      <c r="J25" t="s">
        <v>16</v>
      </c>
      <c r="K25" t="s">
        <v>17</v>
      </c>
      <c r="L25" t="s">
        <v>18</v>
      </c>
      <c r="M25" t="s">
        <v>19</v>
      </c>
      <c r="N25" t="s">
        <v>20</v>
      </c>
      <c r="O25" t="s">
        <v>21</v>
      </c>
      <c r="P25" s="3" t="s">
        <v>22</v>
      </c>
      <c r="Q25" t="s">
        <v>23</v>
      </c>
      <c r="R25" t="s">
        <v>24</v>
      </c>
      <c r="S25" t="s">
        <v>25</v>
      </c>
      <c r="T25" t="s">
        <v>26</v>
      </c>
      <c r="U25" t="s">
        <v>27</v>
      </c>
      <c r="V25" t="s">
        <v>28</v>
      </c>
      <c r="W25" t="s">
        <v>29</v>
      </c>
      <c r="X25" t="s">
        <v>30</v>
      </c>
      <c r="Y25" t="s">
        <v>31</v>
      </c>
    </row>
    <row r="26" spans="1:32" x14ac:dyDescent="0.25">
      <c r="A26">
        <v>1</v>
      </c>
      <c r="B26">
        <f>B3</f>
        <v>0</v>
      </c>
      <c r="C26">
        <f t="shared" ref="C26:F26" si="4">C3</f>
        <v>0</v>
      </c>
      <c r="D26">
        <f t="shared" si="4"/>
        <v>0</v>
      </c>
      <c r="E26">
        <f t="shared" si="4"/>
        <v>0</v>
      </c>
      <c r="F26">
        <f t="shared" si="4"/>
        <v>0</v>
      </c>
      <c r="G26">
        <v>0.1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 s="3">
        <v>0</v>
      </c>
      <c r="Q26">
        <v>0</v>
      </c>
      <c r="R26">
        <v>0</v>
      </c>
      <c r="S26">
        <v>0</v>
      </c>
      <c r="T26">
        <v>0</v>
      </c>
      <c r="U26">
        <v>0.3</v>
      </c>
      <c r="V26">
        <v>0</v>
      </c>
      <c r="W26">
        <v>0</v>
      </c>
      <c r="X26">
        <v>0</v>
      </c>
      <c r="Y26">
        <v>0</v>
      </c>
      <c r="Z26">
        <f t="shared" si="0"/>
        <v>0.4</v>
      </c>
      <c r="AB26">
        <f>AVERAGE(B26:P26)</f>
        <v>6.6666666666666671E-3</v>
      </c>
      <c r="AC26">
        <f>AVERAGE(Q26:Y26)</f>
        <v>3.3333333333333333E-2</v>
      </c>
      <c r="AE26">
        <f>_xlfn.STDEV.S(B26:P26)</f>
        <v>2.5819888974716116E-2</v>
      </c>
      <c r="AF26">
        <f>_xlfn.STDEV.S(Q26:Y26)</f>
        <v>0.1</v>
      </c>
    </row>
    <row r="27" spans="1:32" x14ac:dyDescent="0.25">
      <c r="A27">
        <v>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 s="3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f t="shared" si="0"/>
        <v>0</v>
      </c>
      <c r="AB27">
        <f t="shared" ref="AB27:AB41" si="5">AVERAGE(B27:P27)</f>
        <v>0</v>
      </c>
      <c r="AC27">
        <f t="shared" ref="AC27:AC41" si="6">AVERAGE(Q27:Y27)</f>
        <v>0</v>
      </c>
      <c r="AE27">
        <f t="shared" ref="AE27:AE42" si="7">_xlfn.STDEV.S(B27:P27)</f>
        <v>0</v>
      </c>
      <c r="AF27">
        <f t="shared" ref="AF27:AF42" si="8">_xlfn.STDEV.S(Q27:Y27)</f>
        <v>0</v>
      </c>
    </row>
    <row r="28" spans="1:32" x14ac:dyDescent="0.25">
      <c r="A28">
        <v>3</v>
      </c>
      <c r="B28">
        <v>0.8</v>
      </c>
      <c r="C28">
        <v>0.5</v>
      </c>
      <c r="D28">
        <v>0.3</v>
      </c>
      <c r="E28">
        <v>0.4</v>
      </c>
      <c r="F28">
        <v>0.4</v>
      </c>
      <c r="G28">
        <v>0.4</v>
      </c>
      <c r="H28">
        <v>0</v>
      </c>
      <c r="I28">
        <v>0.3</v>
      </c>
      <c r="J28">
        <v>0</v>
      </c>
      <c r="K28">
        <v>0</v>
      </c>
      <c r="L28">
        <v>0</v>
      </c>
      <c r="M28">
        <v>0</v>
      </c>
      <c r="N28">
        <v>0.6</v>
      </c>
      <c r="O28">
        <v>0</v>
      </c>
      <c r="P28" s="3">
        <v>0</v>
      </c>
      <c r="Q28">
        <v>0</v>
      </c>
      <c r="R28">
        <v>0.4</v>
      </c>
      <c r="S28">
        <v>0</v>
      </c>
      <c r="T28">
        <v>0</v>
      </c>
      <c r="U28">
        <v>0.3</v>
      </c>
      <c r="V28">
        <v>0.2</v>
      </c>
      <c r="W28">
        <v>0</v>
      </c>
      <c r="X28">
        <v>0</v>
      </c>
      <c r="Y28">
        <v>0</v>
      </c>
      <c r="Z28">
        <f t="shared" si="0"/>
        <v>4.5999999999999996</v>
      </c>
      <c r="AB28">
        <f t="shared" si="5"/>
        <v>0.24666666666666665</v>
      </c>
      <c r="AC28">
        <f t="shared" si="6"/>
        <v>9.9999999999999992E-2</v>
      </c>
      <c r="AE28">
        <f t="shared" si="7"/>
        <v>0.26690465570704325</v>
      </c>
      <c r="AF28">
        <f t="shared" si="8"/>
        <v>0.158113883008419</v>
      </c>
    </row>
    <row r="29" spans="1:32" x14ac:dyDescent="0.25">
      <c r="A29">
        <v>4</v>
      </c>
      <c r="B29">
        <v>0.7</v>
      </c>
      <c r="C29">
        <v>0.5</v>
      </c>
      <c r="D29">
        <v>0.4</v>
      </c>
      <c r="E29">
        <v>0.3</v>
      </c>
      <c r="F29">
        <v>0</v>
      </c>
      <c r="G29">
        <v>0</v>
      </c>
      <c r="H29">
        <v>0.7</v>
      </c>
      <c r="I29">
        <v>0.9</v>
      </c>
      <c r="J29">
        <v>0.7</v>
      </c>
      <c r="K29">
        <v>0.7</v>
      </c>
      <c r="L29">
        <v>0.8</v>
      </c>
      <c r="M29">
        <v>0.6</v>
      </c>
      <c r="N29">
        <v>0.3</v>
      </c>
      <c r="O29">
        <v>0.5</v>
      </c>
      <c r="P29" s="3">
        <v>0.7</v>
      </c>
      <c r="Q29" s="2">
        <v>0.4</v>
      </c>
      <c r="R29">
        <v>0.5</v>
      </c>
      <c r="S29">
        <v>0.7</v>
      </c>
      <c r="T29" s="2">
        <v>0.4</v>
      </c>
      <c r="U29" s="2">
        <v>0.4</v>
      </c>
      <c r="V29" s="2">
        <v>0.4</v>
      </c>
      <c r="W29">
        <v>0.3</v>
      </c>
      <c r="X29">
        <v>0.3</v>
      </c>
      <c r="Y29">
        <v>0.3</v>
      </c>
      <c r="Z29">
        <f t="shared" si="0"/>
        <v>11.500000000000002</v>
      </c>
      <c r="AB29">
        <f t="shared" si="5"/>
        <v>0.52</v>
      </c>
      <c r="AC29">
        <f t="shared" si="6"/>
        <v>0.41111111111111104</v>
      </c>
      <c r="AE29">
        <f t="shared" si="7"/>
        <v>0.2730776969498398</v>
      </c>
      <c r="AF29">
        <f t="shared" si="8"/>
        <v>0.1269295517643991</v>
      </c>
    </row>
    <row r="30" spans="1:32" x14ac:dyDescent="0.25">
      <c r="A30">
        <v>5</v>
      </c>
      <c r="B30">
        <v>0</v>
      </c>
      <c r="C30">
        <v>0</v>
      </c>
      <c r="D30">
        <v>0</v>
      </c>
      <c r="E30">
        <v>0</v>
      </c>
      <c r="F30">
        <v>0.2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0.2</v>
      </c>
      <c r="N30">
        <v>0</v>
      </c>
      <c r="O30">
        <v>0</v>
      </c>
      <c r="P30" s="3">
        <v>0</v>
      </c>
      <c r="Q30">
        <v>0</v>
      </c>
      <c r="R30">
        <v>0</v>
      </c>
      <c r="S30">
        <v>0</v>
      </c>
      <c r="T30">
        <v>0</v>
      </c>
      <c r="U30">
        <v>0.2</v>
      </c>
      <c r="V30">
        <v>0</v>
      </c>
      <c r="W30">
        <v>0.2</v>
      </c>
      <c r="X30">
        <v>0.2</v>
      </c>
      <c r="Y30">
        <v>0</v>
      </c>
      <c r="Z30">
        <f t="shared" si="0"/>
        <v>1</v>
      </c>
      <c r="AB30">
        <f t="shared" si="5"/>
        <v>2.6666666666666668E-2</v>
      </c>
      <c r="AC30">
        <f t="shared" si="6"/>
        <v>6.666666666666668E-2</v>
      </c>
      <c r="AE30">
        <f t="shared" si="7"/>
        <v>7.0373155054899689E-2</v>
      </c>
      <c r="AF30">
        <f t="shared" si="8"/>
        <v>0.1</v>
      </c>
    </row>
    <row r="31" spans="1:32" x14ac:dyDescent="0.25">
      <c r="A31">
        <v>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0.2</v>
      </c>
      <c r="J31">
        <v>0.1</v>
      </c>
      <c r="K31">
        <v>0.1</v>
      </c>
      <c r="L31">
        <v>0</v>
      </c>
      <c r="M31">
        <v>0</v>
      </c>
      <c r="N31">
        <v>0.3</v>
      </c>
      <c r="O31">
        <v>0</v>
      </c>
      <c r="P31" s="3">
        <v>0</v>
      </c>
      <c r="Q31">
        <v>0.4</v>
      </c>
      <c r="R31">
        <v>0</v>
      </c>
      <c r="S31">
        <v>0</v>
      </c>
      <c r="T31" s="2">
        <v>0.1</v>
      </c>
      <c r="U31">
        <v>0</v>
      </c>
      <c r="V31">
        <v>0</v>
      </c>
      <c r="W31">
        <v>0</v>
      </c>
      <c r="X31">
        <v>0</v>
      </c>
      <c r="Y31">
        <v>0</v>
      </c>
      <c r="Z31">
        <f t="shared" si="0"/>
        <v>1.2000000000000002</v>
      </c>
      <c r="AB31">
        <f t="shared" si="5"/>
        <v>4.6666666666666662E-2</v>
      </c>
      <c r="AC31">
        <f t="shared" si="6"/>
        <v>5.5555555555555552E-2</v>
      </c>
      <c r="AE31">
        <f t="shared" si="7"/>
        <v>9.1547541643412708E-2</v>
      </c>
      <c r="AF31">
        <f t="shared" si="8"/>
        <v>0.13333333333333336</v>
      </c>
    </row>
    <row r="32" spans="1:32" x14ac:dyDescent="0.25">
      <c r="A32">
        <v>7</v>
      </c>
      <c r="B32">
        <v>0.3</v>
      </c>
      <c r="C32">
        <v>0.3</v>
      </c>
      <c r="D32">
        <v>0.3</v>
      </c>
      <c r="E32">
        <v>0.3</v>
      </c>
      <c r="F32">
        <v>0.3</v>
      </c>
      <c r="G32">
        <v>0.5</v>
      </c>
      <c r="H32">
        <v>0</v>
      </c>
      <c r="I32">
        <v>0</v>
      </c>
      <c r="J32">
        <v>0.1</v>
      </c>
      <c r="K32">
        <v>0.1</v>
      </c>
      <c r="L32">
        <v>0</v>
      </c>
      <c r="M32">
        <v>0</v>
      </c>
      <c r="N32">
        <v>0.6</v>
      </c>
      <c r="O32">
        <v>0</v>
      </c>
      <c r="P32" s="3">
        <v>0.5</v>
      </c>
      <c r="Q32">
        <v>0.4</v>
      </c>
      <c r="R32">
        <v>0</v>
      </c>
      <c r="S32">
        <v>0</v>
      </c>
      <c r="T32">
        <v>0</v>
      </c>
      <c r="U32">
        <v>0</v>
      </c>
      <c r="V32">
        <v>0.4</v>
      </c>
      <c r="W32">
        <v>0</v>
      </c>
      <c r="X32">
        <v>0</v>
      </c>
      <c r="Y32">
        <v>0</v>
      </c>
      <c r="Z32">
        <f t="shared" si="0"/>
        <v>4.1000000000000005</v>
      </c>
      <c r="AB32">
        <f t="shared" si="5"/>
        <v>0.22000000000000003</v>
      </c>
      <c r="AC32">
        <f t="shared" si="6"/>
        <v>8.8888888888888892E-2</v>
      </c>
      <c r="AE32">
        <f t="shared" si="7"/>
        <v>0.20770858707058101</v>
      </c>
      <c r="AF32">
        <f t="shared" si="8"/>
        <v>0.17638342073763938</v>
      </c>
    </row>
    <row r="33" spans="1:32" x14ac:dyDescent="0.25">
      <c r="A33">
        <v>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 s="3">
        <v>0</v>
      </c>
      <c r="Q33">
        <v>0</v>
      </c>
      <c r="R33">
        <v>0</v>
      </c>
      <c r="S33">
        <v>0.6</v>
      </c>
      <c r="T33" s="15">
        <v>0</v>
      </c>
      <c r="U33">
        <v>0</v>
      </c>
      <c r="V33">
        <v>0</v>
      </c>
      <c r="W33">
        <v>0</v>
      </c>
      <c r="X33">
        <v>0</v>
      </c>
      <c r="Y33">
        <v>0.6</v>
      </c>
      <c r="Z33">
        <f t="shared" si="0"/>
        <v>1.2</v>
      </c>
      <c r="AB33">
        <f t="shared" si="5"/>
        <v>0</v>
      </c>
      <c r="AC33">
        <f t="shared" si="6"/>
        <v>0.13333333333333333</v>
      </c>
      <c r="AE33">
        <f t="shared" si="7"/>
        <v>0</v>
      </c>
      <c r="AF33">
        <f t="shared" si="8"/>
        <v>0.26457513110645903</v>
      </c>
    </row>
    <row r="34" spans="1:32" x14ac:dyDescent="0.25">
      <c r="A34">
        <v>9</v>
      </c>
      <c r="B34">
        <v>0</v>
      </c>
      <c r="C34">
        <v>0</v>
      </c>
      <c r="D34">
        <v>0</v>
      </c>
      <c r="E34">
        <v>0</v>
      </c>
      <c r="F34">
        <v>0.3</v>
      </c>
      <c r="G34">
        <v>0.1</v>
      </c>
      <c r="H34">
        <v>0.2</v>
      </c>
      <c r="I34">
        <v>0.3</v>
      </c>
      <c r="J34">
        <v>0.8</v>
      </c>
      <c r="K34">
        <v>0.8</v>
      </c>
      <c r="L34">
        <v>0.5</v>
      </c>
      <c r="M34">
        <v>0.3</v>
      </c>
      <c r="N34">
        <v>0.8</v>
      </c>
      <c r="O34">
        <v>0</v>
      </c>
      <c r="P34" s="3">
        <v>0.8</v>
      </c>
      <c r="Q34">
        <v>0.7</v>
      </c>
      <c r="R34">
        <v>0.4</v>
      </c>
      <c r="S34">
        <v>0</v>
      </c>
      <c r="T34" s="2">
        <v>0.2</v>
      </c>
      <c r="U34">
        <v>0</v>
      </c>
      <c r="V34">
        <v>0</v>
      </c>
      <c r="W34">
        <v>0</v>
      </c>
      <c r="X34">
        <v>0</v>
      </c>
      <c r="Y34">
        <v>0.4</v>
      </c>
      <c r="Z34">
        <f t="shared" si="0"/>
        <v>6.6000000000000005</v>
      </c>
      <c r="AB34">
        <f t="shared" si="5"/>
        <v>0.32666666666666661</v>
      </c>
      <c r="AC34">
        <f t="shared" si="6"/>
        <v>0.18888888888888891</v>
      </c>
      <c r="AE34">
        <f t="shared" si="7"/>
        <v>0.33051186852834086</v>
      </c>
      <c r="AF34">
        <f t="shared" si="8"/>
        <v>0.25712081034235851</v>
      </c>
    </row>
    <row r="35" spans="1:32" x14ac:dyDescent="0.25">
      <c r="A35">
        <v>10</v>
      </c>
      <c r="B35" s="2">
        <v>0.4</v>
      </c>
      <c r="C35">
        <v>0.4</v>
      </c>
      <c r="D35">
        <v>0.3</v>
      </c>
      <c r="E35">
        <v>0.3</v>
      </c>
      <c r="F35">
        <v>0.3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0.1</v>
      </c>
      <c r="N35">
        <v>0</v>
      </c>
      <c r="O35">
        <v>0</v>
      </c>
      <c r="P35" s="3">
        <v>0</v>
      </c>
      <c r="Q35">
        <v>0</v>
      </c>
      <c r="R35">
        <v>0</v>
      </c>
      <c r="S35" s="2">
        <v>0.1</v>
      </c>
      <c r="T35" s="2">
        <v>0.1</v>
      </c>
      <c r="U35">
        <v>0.6</v>
      </c>
      <c r="V35">
        <v>0</v>
      </c>
      <c r="W35">
        <v>0.8</v>
      </c>
      <c r="X35">
        <v>0.8</v>
      </c>
      <c r="Z35">
        <f t="shared" si="0"/>
        <v>4.2</v>
      </c>
      <c r="AB35">
        <f t="shared" si="5"/>
        <v>0.12000000000000002</v>
      </c>
      <c r="AC35">
        <f t="shared" si="6"/>
        <v>0.30000000000000004</v>
      </c>
      <c r="AE35">
        <f t="shared" si="7"/>
        <v>0.165615734242165</v>
      </c>
      <c r="AF35">
        <f t="shared" si="8"/>
        <v>0.36645015252516172</v>
      </c>
    </row>
    <row r="36" spans="1:32" x14ac:dyDescent="0.25">
      <c r="A36">
        <v>11</v>
      </c>
      <c r="B36">
        <v>1</v>
      </c>
      <c r="C36">
        <v>0.9</v>
      </c>
      <c r="D36">
        <v>0.4</v>
      </c>
      <c r="E36">
        <v>0.9</v>
      </c>
      <c r="F36">
        <v>1</v>
      </c>
      <c r="G36">
        <v>0.6</v>
      </c>
      <c r="H36">
        <v>0.4</v>
      </c>
      <c r="I36">
        <v>0.7</v>
      </c>
      <c r="J36">
        <v>0.6</v>
      </c>
      <c r="K36">
        <v>0.4</v>
      </c>
      <c r="L36">
        <v>0.1</v>
      </c>
      <c r="M36">
        <v>0.4</v>
      </c>
      <c r="N36">
        <v>0.7</v>
      </c>
      <c r="O36">
        <v>0.2</v>
      </c>
      <c r="P36" s="3">
        <v>0.8</v>
      </c>
      <c r="Q36" s="2">
        <v>0.5</v>
      </c>
      <c r="R36">
        <v>0.7</v>
      </c>
      <c r="S36" s="2">
        <v>0.1</v>
      </c>
      <c r="T36" s="2">
        <v>0.2</v>
      </c>
      <c r="U36" s="2">
        <v>0</v>
      </c>
      <c r="V36">
        <v>0.8</v>
      </c>
      <c r="W36">
        <v>0</v>
      </c>
      <c r="X36">
        <v>0</v>
      </c>
      <c r="Y36">
        <v>0</v>
      </c>
      <c r="Z36">
        <f t="shared" si="0"/>
        <v>11.399999999999999</v>
      </c>
      <c r="AB36">
        <f t="shared" si="5"/>
        <v>0.60666666666666669</v>
      </c>
      <c r="AC36">
        <f t="shared" si="6"/>
        <v>0.25555555555555554</v>
      </c>
      <c r="AE36">
        <f t="shared" si="7"/>
        <v>0.28401877872187759</v>
      </c>
      <c r="AF36">
        <f t="shared" si="8"/>
        <v>0.32446537223219646</v>
      </c>
    </row>
    <row r="37" spans="1:32" x14ac:dyDescent="0.25">
      <c r="A37">
        <v>12</v>
      </c>
      <c r="B37">
        <v>0</v>
      </c>
      <c r="C37">
        <v>0</v>
      </c>
      <c r="D37">
        <v>0</v>
      </c>
      <c r="E37">
        <v>0.4</v>
      </c>
      <c r="G37">
        <v>0.8</v>
      </c>
      <c r="H37">
        <v>0</v>
      </c>
      <c r="I37">
        <v>0.2</v>
      </c>
      <c r="J37">
        <v>0.3</v>
      </c>
      <c r="K37">
        <v>0.4</v>
      </c>
      <c r="L37">
        <v>0.1</v>
      </c>
      <c r="M37">
        <v>0</v>
      </c>
      <c r="N37">
        <v>0.8</v>
      </c>
      <c r="O37">
        <v>0</v>
      </c>
      <c r="P37" s="3">
        <v>0.4</v>
      </c>
      <c r="Q37">
        <v>0.5</v>
      </c>
      <c r="R37">
        <v>0.3</v>
      </c>
      <c r="S37">
        <v>0</v>
      </c>
      <c r="T37">
        <v>0</v>
      </c>
      <c r="U37">
        <v>0</v>
      </c>
      <c r="V37">
        <v>0.7</v>
      </c>
      <c r="W37">
        <v>0</v>
      </c>
      <c r="X37">
        <v>0</v>
      </c>
      <c r="Y37">
        <v>0</v>
      </c>
      <c r="Z37">
        <f t="shared" si="0"/>
        <v>4.9000000000000004</v>
      </c>
      <c r="AB37">
        <f t="shared" si="5"/>
        <v>0.24285714285714285</v>
      </c>
      <c r="AC37">
        <f t="shared" si="6"/>
        <v>0.16666666666666666</v>
      </c>
      <c r="AE37">
        <f t="shared" si="7"/>
        <v>0.28746715053613114</v>
      </c>
      <c r="AF37">
        <f t="shared" si="8"/>
        <v>0.26925824035672519</v>
      </c>
    </row>
    <row r="38" spans="1:32" x14ac:dyDescent="0.25">
      <c r="A38">
        <v>13</v>
      </c>
      <c r="B38">
        <v>0.5</v>
      </c>
      <c r="C38">
        <v>0.7</v>
      </c>
      <c r="D38">
        <v>0.2</v>
      </c>
      <c r="E38">
        <v>0.5</v>
      </c>
      <c r="F38">
        <v>0.4</v>
      </c>
      <c r="G38">
        <v>0.6</v>
      </c>
      <c r="H38">
        <v>0</v>
      </c>
      <c r="I38">
        <v>0.5</v>
      </c>
      <c r="J38">
        <v>0.2</v>
      </c>
      <c r="K38">
        <v>0.2</v>
      </c>
      <c r="L38">
        <v>0</v>
      </c>
      <c r="M38">
        <v>0.1</v>
      </c>
      <c r="N38">
        <v>0.3</v>
      </c>
      <c r="O38">
        <v>0.2</v>
      </c>
      <c r="P38" s="3">
        <v>0.6</v>
      </c>
      <c r="Q38" s="2">
        <v>0.2</v>
      </c>
      <c r="R38" s="2">
        <v>0.2</v>
      </c>
      <c r="S38">
        <v>0</v>
      </c>
      <c r="T38" s="2">
        <v>0.1</v>
      </c>
      <c r="U38">
        <v>0.4</v>
      </c>
      <c r="V38">
        <v>0.6</v>
      </c>
      <c r="W38">
        <v>0</v>
      </c>
      <c r="X38">
        <v>0</v>
      </c>
      <c r="Y38">
        <v>0</v>
      </c>
      <c r="Z38">
        <f t="shared" si="0"/>
        <v>6.5</v>
      </c>
      <c r="AB38">
        <f t="shared" si="5"/>
        <v>0.33333333333333331</v>
      </c>
      <c r="AC38">
        <f t="shared" si="6"/>
        <v>0.16666666666666666</v>
      </c>
      <c r="AE38">
        <f t="shared" si="7"/>
        <v>0.22572634084745391</v>
      </c>
      <c r="AF38">
        <f t="shared" si="8"/>
        <v>0.21213203435596428</v>
      </c>
    </row>
    <row r="39" spans="1:32" x14ac:dyDescent="0.25">
      <c r="A39">
        <v>14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 s="3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f t="shared" si="0"/>
        <v>0</v>
      </c>
      <c r="AB39">
        <f t="shared" si="5"/>
        <v>0</v>
      </c>
      <c r="AC39">
        <f t="shared" si="6"/>
        <v>0</v>
      </c>
      <c r="AE39">
        <f t="shared" si="7"/>
        <v>0</v>
      </c>
      <c r="AF39">
        <f t="shared" si="8"/>
        <v>0</v>
      </c>
    </row>
    <row r="40" spans="1:32" x14ac:dyDescent="0.25">
      <c r="A40">
        <v>15</v>
      </c>
      <c r="B40">
        <v>0.4</v>
      </c>
      <c r="C40">
        <v>0.5</v>
      </c>
      <c r="D40">
        <v>0.2</v>
      </c>
      <c r="E40">
        <v>0</v>
      </c>
      <c r="F40">
        <v>0</v>
      </c>
      <c r="G40">
        <v>0</v>
      </c>
      <c r="H40">
        <v>0</v>
      </c>
      <c r="I40">
        <v>0.4</v>
      </c>
      <c r="J40">
        <v>0</v>
      </c>
      <c r="K40">
        <v>0</v>
      </c>
      <c r="L40">
        <v>0</v>
      </c>
      <c r="M40">
        <v>0</v>
      </c>
      <c r="N40">
        <v>0.2</v>
      </c>
      <c r="O40">
        <v>0</v>
      </c>
      <c r="P40" s="3">
        <v>0</v>
      </c>
      <c r="Q40">
        <v>0.3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f t="shared" si="0"/>
        <v>2</v>
      </c>
      <c r="AB40">
        <f t="shared" si="5"/>
        <v>0.11333333333333333</v>
      </c>
      <c r="AC40">
        <f t="shared" si="6"/>
        <v>3.3333333333333333E-2</v>
      </c>
      <c r="AE40">
        <f t="shared" si="7"/>
        <v>0.18073922282301283</v>
      </c>
      <c r="AF40">
        <f t="shared" si="8"/>
        <v>0.1</v>
      </c>
    </row>
    <row r="41" spans="1:32" x14ac:dyDescent="0.25">
      <c r="A41">
        <v>16</v>
      </c>
      <c r="B41">
        <v>0.3</v>
      </c>
      <c r="C41">
        <v>0.3</v>
      </c>
      <c r="D41">
        <v>0.3</v>
      </c>
      <c r="E41">
        <v>0.3</v>
      </c>
      <c r="F41">
        <v>0.3</v>
      </c>
      <c r="G41">
        <v>0.3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0.1</v>
      </c>
      <c r="P41" s="3">
        <v>0.5</v>
      </c>
      <c r="Q41">
        <v>0</v>
      </c>
      <c r="R41">
        <v>0</v>
      </c>
      <c r="S41">
        <v>0</v>
      </c>
      <c r="T41">
        <v>0.2</v>
      </c>
      <c r="U41">
        <v>0.8</v>
      </c>
      <c r="V41">
        <v>0</v>
      </c>
      <c r="W41">
        <v>0.6</v>
      </c>
      <c r="X41">
        <v>0.7</v>
      </c>
      <c r="Y41">
        <v>0.2</v>
      </c>
      <c r="Z41">
        <f t="shared" si="0"/>
        <v>4.9000000000000004</v>
      </c>
      <c r="AB41">
        <f t="shared" si="5"/>
        <v>0.16000000000000003</v>
      </c>
      <c r="AC41">
        <f t="shared" si="6"/>
        <v>0.27777777777777779</v>
      </c>
      <c r="AE41">
        <f t="shared" si="7"/>
        <v>0.17237832147426688</v>
      </c>
      <c r="AF41">
        <f t="shared" si="8"/>
        <v>0.33082388735465346</v>
      </c>
    </row>
    <row r="42" spans="1:32" x14ac:dyDescent="0.25">
      <c r="A42">
        <v>17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0.1</v>
      </c>
      <c r="J42">
        <v>0</v>
      </c>
      <c r="K42">
        <v>0</v>
      </c>
      <c r="L42">
        <v>0.1</v>
      </c>
      <c r="M42">
        <v>0</v>
      </c>
      <c r="N42">
        <v>0</v>
      </c>
      <c r="O42">
        <v>0</v>
      </c>
      <c r="P42" s="3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f t="shared" si="0"/>
        <v>0.2</v>
      </c>
      <c r="AB42">
        <f t="shared" ref="AB42" si="9">AVERAGE(B42:P42)</f>
        <v>1.3333333333333334E-2</v>
      </c>
      <c r="AC42">
        <f t="shared" ref="AC42" si="10">AVERAGE(Q42:Y42)</f>
        <v>0</v>
      </c>
      <c r="AE42">
        <f t="shared" si="7"/>
        <v>3.5186577527449844E-2</v>
      </c>
      <c r="AF42">
        <f t="shared" si="8"/>
        <v>0</v>
      </c>
    </row>
    <row r="44" spans="1:32" x14ac:dyDescent="0.25">
      <c r="B44">
        <f>SUM(B26:B42)</f>
        <v>4.4000000000000004</v>
      </c>
      <c r="C44">
        <f t="shared" ref="C44:Y44" si="11">SUM(C26:C42)</f>
        <v>4.0999999999999996</v>
      </c>
      <c r="D44">
        <f t="shared" si="11"/>
        <v>2.4</v>
      </c>
      <c r="E44">
        <f t="shared" si="11"/>
        <v>3.4</v>
      </c>
      <c r="F44">
        <f t="shared" si="11"/>
        <v>3.1999999999999997</v>
      </c>
      <c r="G44">
        <f t="shared" si="11"/>
        <v>3.4</v>
      </c>
      <c r="H44">
        <f t="shared" si="11"/>
        <v>1.2999999999999998</v>
      </c>
      <c r="I44">
        <f t="shared" si="11"/>
        <v>3.6</v>
      </c>
      <c r="J44">
        <f t="shared" si="11"/>
        <v>2.8</v>
      </c>
      <c r="K44">
        <f t="shared" si="11"/>
        <v>2.7</v>
      </c>
      <c r="L44">
        <f t="shared" si="11"/>
        <v>1.6000000000000003</v>
      </c>
      <c r="M44">
        <f t="shared" si="11"/>
        <v>1.7000000000000002</v>
      </c>
      <c r="N44">
        <f t="shared" si="11"/>
        <v>4.5999999999999996</v>
      </c>
      <c r="O44">
        <f t="shared" si="11"/>
        <v>0.99999999999999989</v>
      </c>
      <c r="P44">
        <f t="shared" si="11"/>
        <v>4.3</v>
      </c>
      <c r="Q44">
        <f t="shared" si="11"/>
        <v>3.4000000000000004</v>
      </c>
      <c r="R44">
        <f t="shared" si="11"/>
        <v>2.5</v>
      </c>
      <c r="S44">
        <f t="shared" si="11"/>
        <v>1.5</v>
      </c>
      <c r="T44">
        <f t="shared" si="11"/>
        <v>1.3</v>
      </c>
      <c r="U44">
        <f t="shared" si="11"/>
        <v>3</v>
      </c>
      <c r="V44">
        <f t="shared" si="11"/>
        <v>3.1</v>
      </c>
      <c r="W44">
        <f t="shared" si="11"/>
        <v>1.9</v>
      </c>
      <c r="X44">
        <f t="shared" si="11"/>
        <v>2</v>
      </c>
      <c r="Y44">
        <f t="shared" si="11"/>
        <v>1.4999999999999998</v>
      </c>
    </row>
  </sheetData>
  <mergeCells count="4">
    <mergeCell ref="B1:P1"/>
    <mergeCell ref="Q1:Y1"/>
    <mergeCell ref="B24:P24"/>
    <mergeCell ref="Q24:Y24"/>
  </mergeCells>
  <conditionalFormatting sqref="B21:Y2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4:Y4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:Z4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activeCell="V2" sqref="V2:V18"/>
    </sheetView>
  </sheetViews>
  <sheetFormatPr defaultRowHeight="15" x14ac:dyDescent="0.25"/>
  <sheetData>
    <row r="1" spans="1:22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26</v>
      </c>
      <c r="J1" t="s">
        <v>16</v>
      </c>
      <c r="K1" t="s">
        <v>17</v>
      </c>
      <c r="L1" t="s">
        <v>18</v>
      </c>
      <c r="M1" t="s">
        <v>19</v>
      </c>
      <c r="N1" t="s">
        <v>32</v>
      </c>
      <c r="O1" t="s">
        <v>20</v>
      </c>
      <c r="P1" t="s">
        <v>21</v>
      </c>
      <c r="Q1" t="s">
        <v>22</v>
      </c>
      <c r="U1" t="s">
        <v>33</v>
      </c>
    </row>
    <row r="2" spans="1:22" x14ac:dyDescent="0.25">
      <c r="A2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4</v>
      </c>
      <c r="N2">
        <v>0</v>
      </c>
      <c r="O2">
        <v>0</v>
      </c>
      <c r="P2">
        <v>0</v>
      </c>
      <c r="Q2">
        <v>0</v>
      </c>
      <c r="S2">
        <f>SUM(B2:Q2)</f>
        <v>4</v>
      </c>
      <c r="U2">
        <v>0.10256410256410256</v>
      </c>
      <c r="V2" s="1">
        <f>S2*U2</f>
        <v>0.41025641025641024</v>
      </c>
    </row>
    <row r="3" spans="1:22" x14ac:dyDescent="0.25">
      <c r="A3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S3">
        <f t="shared" ref="S3:S18" si="0">SUM(B3:Q3)</f>
        <v>0</v>
      </c>
      <c r="U3">
        <v>0</v>
      </c>
      <c r="V3" s="1">
        <f t="shared" ref="V3:V18" si="1">S3*U3</f>
        <v>0</v>
      </c>
    </row>
    <row r="4" spans="1:22" x14ac:dyDescent="0.25">
      <c r="A4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8</v>
      </c>
      <c r="O4">
        <v>3</v>
      </c>
      <c r="P4">
        <v>0</v>
      </c>
      <c r="Q4">
        <v>0</v>
      </c>
      <c r="S4">
        <f t="shared" si="0"/>
        <v>11</v>
      </c>
      <c r="U4">
        <v>0.57894736842105265</v>
      </c>
      <c r="V4" s="1">
        <f t="shared" si="1"/>
        <v>6.3684210526315788</v>
      </c>
    </row>
    <row r="5" spans="1:22" x14ac:dyDescent="0.25">
      <c r="A5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16</v>
      </c>
      <c r="O5">
        <v>15</v>
      </c>
      <c r="P5">
        <v>0</v>
      </c>
      <c r="Q5">
        <v>0</v>
      </c>
      <c r="S5">
        <f t="shared" si="0"/>
        <v>31</v>
      </c>
      <c r="U5">
        <v>0.88571428571428568</v>
      </c>
      <c r="V5" s="1">
        <f t="shared" si="1"/>
        <v>27.457142857142856</v>
      </c>
    </row>
    <row r="6" spans="1:22" x14ac:dyDescent="0.25">
      <c r="A6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S6">
        <f t="shared" si="0"/>
        <v>0</v>
      </c>
      <c r="U6">
        <v>0</v>
      </c>
      <c r="V6" s="1">
        <f t="shared" si="1"/>
        <v>0</v>
      </c>
    </row>
    <row r="7" spans="1:22" x14ac:dyDescent="0.25">
      <c r="A7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8</v>
      </c>
      <c r="K7">
        <v>3</v>
      </c>
      <c r="L7">
        <v>0</v>
      </c>
      <c r="M7">
        <v>0</v>
      </c>
      <c r="N7">
        <v>18</v>
      </c>
      <c r="O7">
        <v>0</v>
      </c>
      <c r="P7">
        <v>0</v>
      </c>
      <c r="Q7">
        <v>0</v>
      </c>
      <c r="S7">
        <f t="shared" si="0"/>
        <v>29</v>
      </c>
      <c r="U7">
        <v>0.78378378378378377</v>
      </c>
      <c r="V7" s="1">
        <f t="shared" si="1"/>
        <v>22.72972972972973</v>
      </c>
    </row>
    <row r="8" spans="1:22" x14ac:dyDescent="0.25">
      <c r="A8">
        <v>7</v>
      </c>
      <c r="B8">
        <v>7</v>
      </c>
      <c r="C8">
        <v>7</v>
      </c>
      <c r="D8">
        <v>7</v>
      </c>
      <c r="E8">
        <v>10</v>
      </c>
      <c r="F8">
        <v>7</v>
      </c>
      <c r="G8">
        <v>7</v>
      </c>
      <c r="H8">
        <v>0</v>
      </c>
      <c r="I8">
        <v>0</v>
      </c>
      <c r="J8">
        <v>8</v>
      </c>
      <c r="K8">
        <v>3</v>
      </c>
      <c r="L8">
        <v>0</v>
      </c>
      <c r="M8">
        <v>0</v>
      </c>
      <c r="N8">
        <v>36</v>
      </c>
      <c r="O8">
        <v>15</v>
      </c>
      <c r="P8">
        <v>0</v>
      </c>
      <c r="Q8">
        <v>0</v>
      </c>
      <c r="S8">
        <f t="shared" si="0"/>
        <v>107</v>
      </c>
      <c r="U8">
        <v>0.86991869918699183</v>
      </c>
      <c r="V8" s="1">
        <f t="shared" si="1"/>
        <v>93.081300813008127</v>
      </c>
    </row>
    <row r="9" spans="1:22" x14ac:dyDescent="0.25">
      <c r="A9">
        <v>8</v>
      </c>
      <c r="B9">
        <v>0</v>
      </c>
      <c r="C9">
        <v>0</v>
      </c>
      <c r="D9">
        <v>0</v>
      </c>
      <c r="E9">
        <v>8</v>
      </c>
      <c r="F9">
        <v>0</v>
      </c>
      <c r="G9">
        <v>0</v>
      </c>
      <c r="H9">
        <v>0</v>
      </c>
      <c r="I9">
        <v>0</v>
      </c>
      <c r="J9">
        <v>8</v>
      </c>
      <c r="K9">
        <v>0</v>
      </c>
      <c r="L9">
        <v>0</v>
      </c>
      <c r="M9">
        <v>3</v>
      </c>
      <c r="N9">
        <v>0</v>
      </c>
      <c r="O9">
        <v>0</v>
      </c>
      <c r="P9">
        <v>0</v>
      </c>
      <c r="Q9">
        <v>0</v>
      </c>
      <c r="S9">
        <f t="shared" si="0"/>
        <v>19</v>
      </c>
      <c r="U9">
        <v>1</v>
      </c>
      <c r="V9" s="1">
        <f t="shared" si="1"/>
        <v>19</v>
      </c>
    </row>
    <row r="10" spans="1:22" x14ac:dyDescent="0.25">
      <c r="A10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3</v>
      </c>
      <c r="P10">
        <v>3</v>
      </c>
      <c r="Q10">
        <v>0</v>
      </c>
      <c r="S10">
        <f t="shared" si="0"/>
        <v>6</v>
      </c>
      <c r="U10">
        <v>0.8571428571428571</v>
      </c>
      <c r="V10" s="1">
        <f t="shared" si="1"/>
        <v>5.1428571428571423</v>
      </c>
    </row>
    <row r="11" spans="1:22" x14ac:dyDescent="0.25">
      <c r="A11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3</v>
      </c>
      <c r="S11">
        <f t="shared" si="0"/>
        <v>3</v>
      </c>
      <c r="U11">
        <v>1</v>
      </c>
      <c r="V11" s="1">
        <f t="shared" si="1"/>
        <v>3</v>
      </c>
    </row>
    <row r="12" spans="1:22" x14ac:dyDescent="0.25">
      <c r="A12">
        <v>11</v>
      </c>
      <c r="B12">
        <v>3</v>
      </c>
      <c r="C12">
        <v>3</v>
      </c>
      <c r="D12">
        <v>3</v>
      </c>
      <c r="E12">
        <v>38</v>
      </c>
      <c r="F12">
        <v>3</v>
      </c>
      <c r="G12">
        <v>3</v>
      </c>
      <c r="H12">
        <v>0</v>
      </c>
      <c r="I12">
        <v>0</v>
      </c>
      <c r="J12">
        <v>0</v>
      </c>
      <c r="K12">
        <v>0</v>
      </c>
      <c r="L12">
        <v>0</v>
      </c>
      <c r="M12">
        <v>3</v>
      </c>
      <c r="N12">
        <v>36</v>
      </c>
      <c r="O12">
        <v>15</v>
      </c>
      <c r="P12">
        <v>3</v>
      </c>
      <c r="Q12">
        <v>11</v>
      </c>
      <c r="S12">
        <f t="shared" si="0"/>
        <v>121</v>
      </c>
      <c r="U12">
        <v>0.59605911330049266</v>
      </c>
      <c r="V12" s="1">
        <f t="shared" si="1"/>
        <v>72.123152709359616</v>
      </c>
    </row>
    <row r="13" spans="1:22" x14ac:dyDescent="0.25">
      <c r="A13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8</v>
      </c>
      <c r="K13">
        <v>3</v>
      </c>
      <c r="L13">
        <v>0</v>
      </c>
      <c r="M13">
        <v>6</v>
      </c>
      <c r="N13">
        <v>32</v>
      </c>
      <c r="O13">
        <v>30</v>
      </c>
      <c r="P13">
        <v>0</v>
      </c>
      <c r="Q13">
        <v>0</v>
      </c>
      <c r="S13">
        <f t="shared" si="0"/>
        <v>79</v>
      </c>
      <c r="U13">
        <v>0.81443298969072164</v>
      </c>
      <c r="V13" s="1">
        <f t="shared" si="1"/>
        <v>64.340206185567013</v>
      </c>
    </row>
    <row r="14" spans="1:22" x14ac:dyDescent="0.25">
      <c r="A14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6</v>
      </c>
      <c r="S14">
        <f t="shared" si="0"/>
        <v>6</v>
      </c>
      <c r="U14">
        <v>8.4507042253521125E-2</v>
      </c>
      <c r="V14" s="1">
        <f t="shared" si="1"/>
        <v>0.50704225352112675</v>
      </c>
    </row>
    <row r="15" spans="1:22" x14ac:dyDescent="0.25">
      <c r="A15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S15">
        <f t="shared" si="0"/>
        <v>0</v>
      </c>
      <c r="U15">
        <v>0</v>
      </c>
      <c r="V15" s="1">
        <f t="shared" si="1"/>
        <v>0</v>
      </c>
    </row>
    <row r="16" spans="1:22" x14ac:dyDescent="0.25">
      <c r="A16">
        <v>15</v>
      </c>
      <c r="B16">
        <v>0</v>
      </c>
      <c r="C16">
        <v>0</v>
      </c>
      <c r="D16">
        <v>0</v>
      </c>
      <c r="E16">
        <v>45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9</v>
      </c>
      <c r="S16">
        <f t="shared" si="0"/>
        <v>54</v>
      </c>
      <c r="U16">
        <v>0.76056338028169013</v>
      </c>
      <c r="V16" s="1">
        <f t="shared" si="1"/>
        <v>41.070422535211264</v>
      </c>
    </row>
    <row r="17" spans="1:22" x14ac:dyDescent="0.25">
      <c r="A17">
        <v>16</v>
      </c>
      <c r="B17">
        <v>6</v>
      </c>
      <c r="C17">
        <v>6</v>
      </c>
      <c r="D17">
        <v>6</v>
      </c>
      <c r="E17">
        <v>6</v>
      </c>
      <c r="F17">
        <v>6</v>
      </c>
      <c r="G17">
        <v>6</v>
      </c>
      <c r="H17">
        <v>0</v>
      </c>
      <c r="I17">
        <v>0</v>
      </c>
      <c r="J17">
        <v>0</v>
      </c>
      <c r="K17">
        <v>0</v>
      </c>
      <c r="L17">
        <v>0</v>
      </c>
      <c r="M17">
        <v>3</v>
      </c>
      <c r="N17">
        <v>0</v>
      </c>
      <c r="O17">
        <v>0</v>
      </c>
      <c r="P17">
        <v>0</v>
      </c>
      <c r="Q17">
        <v>0</v>
      </c>
      <c r="S17">
        <f t="shared" si="0"/>
        <v>39</v>
      </c>
      <c r="U17">
        <v>1</v>
      </c>
      <c r="V17" s="1">
        <f t="shared" si="1"/>
        <v>39</v>
      </c>
    </row>
    <row r="18" spans="1:22" x14ac:dyDescent="0.25">
      <c r="A18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S18">
        <f t="shared" si="0"/>
        <v>0</v>
      </c>
      <c r="U18">
        <v>1</v>
      </c>
      <c r="V18" s="1">
        <f t="shared" si="1"/>
        <v>0</v>
      </c>
    </row>
    <row r="20" spans="1:22" x14ac:dyDescent="0.25">
      <c r="B20">
        <f>SUM(B2:B18)</f>
        <v>16</v>
      </c>
      <c r="C20">
        <f t="shared" ref="C20:Q20" si="2">SUM(C2:C18)</f>
        <v>16</v>
      </c>
      <c r="D20">
        <f t="shared" si="2"/>
        <v>16</v>
      </c>
      <c r="E20">
        <f t="shared" si="2"/>
        <v>107</v>
      </c>
      <c r="F20">
        <f t="shared" si="2"/>
        <v>16</v>
      </c>
      <c r="G20">
        <f t="shared" si="2"/>
        <v>16</v>
      </c>
      <c r="H20">
        <f t="shared" si="2"/>
        <v>0</v>
      </c>
      <c r="I20">
        <f t="shared" si="2"/>
        <v>0</v>
      </c>
      <c r="J20">
        <f t="shared" si="2"/>
        <v>32</v>
      </c>
      <c r="K20">
        <f t="shared" si="2"/>
        <v>9</v>
      </c>
      <c r="L20">
        <f t="shared" si="2"/>
        <v>0</v>
      </c>
      <c r="M20">
        <f t="shared" si="2"/>
        <v>19</v>
      </c>
      <c r="N20">
        <f t="shared" si="2"/>
        <v>146</v>
      </c>
      <c r="O20">
        <f t="shared" si="2"/>
        <v>81</v>
      </c>
      <c r="P20">
        <f t="shared" si="2"/>
        <v>6</v>
      </c>
      <c r="Q20">
        <f t="shared" si="2"/>
        <v>29</v>
      </c>
    </row>
  </sheetData>
  <conditionalFormatting sqref="B20:Q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:S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pane xSplit="1" topLeftCell="B1" activePane="topRight" state="frozen"/>
      <selection pane="topRight" activeCell="M12" sqref="M12"/>
    </sheetView>
  </sheetViews>
  <sheetFormatPr defaultRowHeight="15" x14ac:dyDescent="0.25"/>
  <sheetData>
    <row r="1" spans="1:18" x14ac:dyDescent="0.25">
      <c r="B1" s="21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26</v>
      </c>
      <c r="J2" t="s">
        <v>16</v>
      </c>
      <c r="K2" t="s">
        <v>17</v>
      </c>
      <c r="L2" t="s">
        <v>18</v>
      </c>
      <c r="M2" t="s">
        <v>19</v>
      </c>
      <c r="N2" t="s">
        <v>32</v>
      </c>
      <c r="O2" t="s">
        <v>20</v>
      </c>
      <c r="P2" t="s">
        <v>21</v>
      </c>
      <c r="Q2" t="s">
        <v>22</v>
      </c>
    </row>
    <row r="3" spans="1:18" x14ac:dyDescent="0.25">
      <c r="A3">
        <v>1</v>
      </c>
      <c r="R3">
        <f t="shared" ref="R3:R19" si="0">SUM(B3:Q3)</f>
        <v>0</v>
      </c>
    </row>
    <row r="4" spans="1:18" x14ac:dyDescent="0.25">
      <c r="A4">
        <v>2</v>
      </c>
      <c r="F4" s="10"/>
      <c r="G4" s="10"/>
      <c r="R4">
        <f t="shared" si="0"/>
        <v>0</v>
      </c>
    </row>
    <row r="5" spans="1:18" x14ac:dyDescent="0.25">
      <c r="A5">
        <v>3</v>
      </c>
      <c r="B5">
        <v>0.8</v>
      </c>
      <c r="C5">
        <v>0.5</v>
      </c>
      <c r="D5">
        <v>0.5</v>
      </c>
      <c r="E5">
        <v>0.4</v>
      </c>
      <c r="F5">
        <v>0.4</v>
      </c>
      <c r="G5">
        <v>0.2</v>
      </c>
      <c r="N5">
        <v>0.8</v>
      </c>
      <c r="O5">
        <v>0.7</v>
      </c>
      <c r="R5">
        <f t="shared" si="0"/>
        <v>4.3000000000000007</v>
      </c>
    </row>
    <row r="6" spans="1:18" x14ac:dyDescent="0.25">
      <c r="A6">
        <v>4</v>
      </c>
      <c r="B6">
        <v>0.7</v>
      </c>
      <c r="C6">
        <v>0.5</v>
      </c>
      <c r="D6">
        <v>0.4</v>
      </c>
      <c r="E6">
        <v>0.3</v>
      </c>
      <c r="H6">
        <v>0.6</v>
      </c>
      <c r="J6">
        <v>1</v>
      </c>
      <c r="K6">
        <v>1</v>
      </c>
      <c r="L6">
        <v>1</v>
      </c>
      <c r="M6">
        <v>1</v>
      </c>
      <c r="P6">
        <v>0.5</v>
      </c>
      <c r="Q6">
        <v>0.7</v>
      </c>
      <c r="R6">
        <f t="shared" si="0"/>
        <v>7.7</v>
      </c>
    </row>
    <row r="7" spans="1:18" x14ac:dyDescent="0.25">
      <c r="A7">
        <v>5</v>
      </c>
      <c r="M7">
        <v>0.3</v>
      </c>
      <c r="R7">
        <f t="shared" si="0"/>
        <v>0.3</v>
      </c>
    </row>
    <row r="8" spans="1:18" x14ac:dyDescent="0.25">
      <c r="A8">
        <v>6</v>
      </c>
      <c r="F8">
        <v>0.2</v>
      </c>
      <c r="N8">
        <v>0.5</v>
      </c>
      <c r="O8">
        <v>0.3</v>
      </c>
      <c r="R8">
        <f t="shared" si="0"/>
        <v>1</v>
      </c>
    </row>
    <row r="9" spans="1:18" x14ac:dyDescent="0.25">
      <c r="A9">
        <v>7</v>
      </c>
      <c r="N9">
        <v>0.7</v>
      </c>
      <c r="O9">
        <v>0.6</v>
      </c>
      <c r="R9">
        <f t="shared" si="0"/>
        <v>1.2999999999999998</v>
      </c>
    </row>
    <row r="10" spans="1:18" x14ac:dyDescent="0.25">
      <c r="A10">
        <v>8</v>
      </c>
      <c r="R10">
        <f t="shared" si="0"/>
        <v>0</v>
      </c>
    </row>
    <row r="11" spans="1:18" x14ac:dyDescent="0.25">
      <c r="A11">
        <v>9</v>
      </c>
      <c r="F11">
        <v>0.3</v>
      </c>
      <c r="G11">
        <v>0.4</v>
      </c>
      <c r="H11">
        <v>0.2</v>
      </c>
      <c r="I11">
        <v>0.2</v>
      </c>
      <c r="J11">
        <v>0.9</v>
      </c>
      <c r="K11">
        <v>0.9</v>
      </c>
      <c r="L11">
        <v>0.8</v>
      </c>
      <c r="M11">
        <v>0.5</v>
      </c>
      <c r="O11">
        <v>0.8</v>
      </c>
      <c r="Q11">
        <v>0.8</v>
      </c>
      <c r="R11">
        <f t="shared" si="0"/>
        <v>5.8</v>
      </c>
    </row>
    <row r="12" spans="1:18" x14ac:dyDescent="0.25">
      <c r="A12">
        <v>10</v>
      </c>
      <c r="B12">
        <v>0.6</v>
      </c>
      <c r="C12">
        <v>0.4</v>
      </c>
      <c r="D12">
        <v>0.5</v>
      </c>
      <c r="E12">
        <v>0.6</v>
      </c>
      <c r="F12">
        <v>0.3</v>
      </c>
      <c r="M12">
        <v>0.1</v>
      </c>
      <c r="R12">
        <f t="shared" si="0"/>
        <v>2.5</v>
      </c>
    </row>
    <row r="13" spans="1:18" x14ac:dyDescent="0.25">
      <c r="A13">
        <v>11</v>
      </c>
      <c r="B13">
        <v>1</v>
      </c>
      <c r="C13">
        <v>1</v>
      </c>
      <c r="D13">
        <v>1</v>
      </c>
      <c r="E13">
        <v>0.9</v>
      </c>
      <c r="F13">
        <v>1</v>
      </c>
      <c r="G13">
        <v>0.6</v>
      </c>
      <c r="H13">
        <v>0.3</v>
      </c>
      <c r="I13">
        <v>0.6</v>
      </c>
      <c r="J13">
        <v>0.6</v>
      </c>
      <c r="K13">
        <v>0.6</v>
      </c>
      <c r="L13">
        <v>0.4</v>
      </c>
      <c r="M13">
        <v>0.7</v>
      </c>
      <c r="N13">
        <v>0.9</v>
      </c>
      <c r="O13">
        <v>0.7</v>
      </c>
      <c r="P13">
        <v>1</v>
      </c>
      <c r="Q13">
        <v>0.8</v>
      </c>
      <c r="R13">
        <f t="shared" si="0"/>
        <v>12.1</v>
      </c>
    </row>
    <row r="14" spans="1:18" x14ac:dyDescent="0.25">
      <c r="A14">
        <v>12</v>
      </c>
      <c r="G14">
        <v>0.8</v>
      </c>
      <c r="J14">
        <v>0.3</v>
      </c>
      <c r="K14">
        <v>0.4</v>
      </c>
      <c r="L14">
        <v>0.2</v>
      </c>
      <c r="N14">
        <v>0.8</v>
      </c>
      <c r="O14">
        <v>0.8</v>
      </c>
      <c r="Q14">
        <v>0.6</v>
      </c>
      <c r="R14">
        <f t="shared" si="0"/>
        <v>3.9</v>
      </c>
    </row>
    <row r="15" spans="1:18" x14ac:dyDescent="0.25">
      <c r="A15">
        <v>13</v>
      </c>
      <c r="B15">
        <v>0.5</v>
      </c>
      <c r="C15">
        <v>0.7</v>
      </c>
      <c r="D15">
        <v>0.7</v>
      </c>
      <c r="E15">
        <v>0.5</v>
      </c>
      <c r="F15">
        <v>0.4</v>
      </c>
      <c r="G15">
        <v>0.6</v>
      </c>
      <c r="I15">
        <v>0.2</v>
      </c>
      <c r="J15">
        <v>0.2</v>
      </c>
      <c r="K15">
        <v>0.2</v>
      </c>
      <c r="M15">
        <v>0.2</v>
      </c>
      <c r="N15">
        <v>0.9</v>
      </c>
      <c r="O15">
        <v>0.7</v>
      </c>
      <c r="P15">
        <v>0.7</v>
      </c>
      <c r="Q15">
        <v>0.6</v>
      </c>
      <c r="R15">
        <f t="shared" si="0"/>
        <v>7.1000000000000005</v>
      </c>
    </row>
    <row r="16" spans="1:18" x14ac:dyDescent="0.25">
      <c r="A16">
        <v>14</v>
      </c>
      <c r="R16">
        <f t="shared" si="0"/>
        <v>0</v>
      </c>
    </row>
    <row r="17" spans="1:18" x14ac:dyDescent="0.25">
      <c r="A17">
        <v>15</v>
      </c>
      <c r="B17">
        <v>0.4</v>
      </c>
      <c r="C17">
        <v>0.6</v>
      </c>
      <c r="D17">
        <v>0.6</v>
      </c>
      <c r="N17">
        <v>0.4</v>
      </c>
      <c r="O17">
        <v>0.4</v>
      </c>
      <c r="R17">
        <f t="shared" si="0"/>
        <v>2.4</v>
      </c>
    </row>
    <row r="18" spans="1:18" x14ac:dyDescent="0.25">
      <c r="A18">
        <v>16</v>
      </c>
      <c r="B18">
        <v>0.3</v>
      </c>
      <c r="E18">
        <v>0.3</v>
      </c>
      <c r="P18">
        <v>0.3</v>
      </c>
      <c r="Q18">
        <v>0.5</v>
      </c>
      <c r="R18">
        <f t="shared" si="0"/>
        <v>1.4</v>
      </c>
    </row>
    <row r="19" spans="1:18" x14ac:dyDescent="0.25">
      <c r="A19">
        <v>17</v>
      </c>
      <c r="L19">
        <v>0.1</v>
      </c>
      <c r="R19">
        <f t="shared" si="0"/>
        <v>0.1</v>
      </c>
    </row>
    <row r="21" spans="1:18" x14ac:dyDescent="0.25">
      <c r="B21">
        <f>SUM(B3:B19)</f>
        <v>4.3</v>
      </c>
      <c r="C21">
        <f t="shared" ref="C21:Q21" si="1">SUM(C3:C19)</f>
        <v>3.6999999999999997</v>
      </c>
      <c r="D21">
        <f t="shared" si="1"/>
        <v>3.6999999999999997</v>
      </c>
      <c r="E21">
        <f t="shared" si="1"/>
        <v>2.9999999999999996</v>
      </c>
      <c r="F21">
        <f t="shared" si="1"/>
        <v>2.6</v>
      </c>
      <c r="G21">
        <f t="shared" si="1"/>
        <v>2.6</v>
      </c>
      <c r="H21">
        <f t="shared" si="1"/>
        <v>1.1000000000000001</v>
      </c>
      <c r="I21">
        <f t="shared" si="1"/>
        <v>1</v>
      </c>
      <c r="J21">
        <f t="shared" si="1"/>
        <v>3</v>
      </c>
      <c r="K21">
        <f t="shared" si="1"/>
        <v>3.1</v>
      </c>
      <c r="L21">
        <f t="shared" si="1"/>
        <v>2.5000000000000004</v>
      </c>
      <c r="M21">
        <f t="shared" si="1"/>
        <v>2.8000000000000003</v>
      </c>
      <c r="N21">
        <f t="shared" si="1"/>
        <v>5.0000000000000009</v>
      </c>
      <c r="O21">
        <f t="shared" si="1"/>
        <v>5.0000000000000009</v>
      </c>
      <c r="P21">
        <f t="shared" si="1"/>
        <v>2.5</v>
      </c>
      <c r="Q21">
        <f t="shared" si="1"/>
        <v>4</v>
      </c>
    </row>
  </sheetData>
  <mergeCells count="1">
    <mergeCell ref="B1:Q1"/>
  </mergeCells>
  <conditionalFormatting sqref="B21:R2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:R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S7" sqref="S7"/>
    </sheetView>
  </sheetViews>
  <sheetFormatPr defaultRowHeight="15" x14ac:dyDescent="0.25"/>
  <sheetData>
    <row r="1" spans="1:19" x14ac:dyDescent="0.25">
      <c r="B1" s="21" t="s">
        <v>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26</v>
      </c>
      <c r="J2" t="s">
        <v>16</v>
      </c>
      <c r="K2" t="s">
        <v>17</v>
      </c>
      <c r="L2" t="s">
        <v>18</v>
      </c>
      <c r="M2" t="s">
        <v>19</v>
      </c>
      <c r="N2" t="s">
        <v>32</v>
      </c>
      <c r="O2" t="s">
        <v>20</v>
      </c>
      <c r="P2" t="s">
        <v>21</v>
      </c>
      <c r="Q2" t="s">
        <v>22</v>
      </c>
    </row>
    <row r="3" spans="1:19" x14ac:dyDescent="0.25">
      <c r="A3">
        <v>1</v>
      </c>
      <c r="G3">
        <v>0.1</v>
      </c>
      <c r="S3">
        <f>SUM(B3:Q3)</f>
        <v>0.1</v>
      </c>
    </row>
    <row r="4" spans="1:19" x14ac:dyDescent="0.25">
      <c r="A4">
        <v>2</v>
      </c>
      <c r="S4">
        <f t="shared" ref="S4:S19" si="0">SUM(B4:Q4)</f>
        <v>0</v>
      </c>
    </row>
    <row r="5" spans="1:19" x14ac:dyDescent="0.25">
      <c r="A5">
        <v>3</v>
      </c>
      <c r="B5">
        <v>0.8</v>
      </c>
      <c r="C5">
        <v>0.5</v>
      </c>
      <c r="D5">
        <v>0.3</v>
      </c>
      <c r="E5">
        <v>0.4</v>
      </c>
      <c r="F5">
        <v>0.4</v>
      </c>
      <c r="G5">
        <v>0.4</v>
      </c>
      <c r="N5">
        <v>0.5</v>
      </c>
      <c r="O5">
        <v>0.6</v>
      </c>
      <c r="S5">
        <f t="shared" si="0"/>
        <v>3.9</v>
      </c>
    </row>
    <row r="6" spans="1:19" x14ac:dyDescent="0.25">
      <c r="A6">
        <v>4</v>
      </c>
      <c r="B6">
        <v>0.7</v>
      </c>
      <c r="C6">
        <v>0.5</v>
      </c>
      <c r="D6">
        <v>0.4</v>
      </c>
      <c r="E6">
        <v>0.3</v>
      </c>
      <c r="H6">
        <v>0.7</v>
      </c>
      <c r="J6">
        <v>0.7</v>
      </c>
      <c r="K6">
        <v>0.7</v>
      </c>
      <c r="L6">
        <v>0.8</v>
      </c>
      <c r="M6">
        <v>0.6</v>
      </c>
      <c r="O6">
        <v>0.3</v>
      </c>
      <c r="P6">
        <v>0.5</v>
      </c>
      <c r="Q6">
        <v>0.7</v>
      </c>
      <c r="S6">
        <f t="shared" si="0"/>
        <v>6.8999999999999995</v>
      </c>
    </row>
    <row r="7" spans="1:19" x14ac:dyDescent="0.25">
      <c r="A7">
        <v>5</v>
      </c>
      <c r="F7">
        <v>0.2</v>
      </c>
      <c r="M7">
        <v>0.2</v>
      </c>
      <c r="S7">
        <f t="shared" si="0"/>
        <v>0.4</v>
      </c>
    </row>
    <row r="8" spans="1:19" x14ac:dyDescent="0.25">
      <c r="A8">
        <v>6</v>
      </c>
      <c r="J8">
        <v>0.1</v>
      </c>
      <c r="K8">
        <v>0.1</v>
      </c>
      <c r="N8">
        <v>0.7</v>
      </c>
      <c r="O8">
        <v>0.3</v>
      </c>
      <c r="S8">
        <f t="shared" si="0"/>
        <v>1.2</v>
      </c>
    </row>
    <row r="9" spans="1:19" x14ac:dyDescent="0.25">
      <c r="A9">
        <v>7</v>
      </c>
      <c r="B9">
        <v>0.3</v>
      </c>
      <c r="C9">
        <v>0.3</v>
      </c>
      <c r="D9">
        <v>0.3</v>
      </c>
      <c r="E9">
        <v>0.3</v>
      </c>
      <c r="F9">
        <v>0.3</v>
      </c>
      <c r="G9">
        <v>0.5</v>
      </c>
      <c r="J9">
        <v>0.1</v>
      </c>
      <c r="K9">
        <v>0.1</v>
      </c>
      <c r="N9">
        <v>0.9</v>
      </c>
      <c r="O9">
        <v>0.6</v>
      </c>
      <c r="Q9">
        <v>0.5</v>
      </c>
      <c r="S9">
        <f t="shared" si="0"/>
        <v>4.2</v>
      </c>
    </row>
    <row r="10" spans="1:19" x14ac:dyDescent="0.25">
      <c r="A10">
        <v>8</v>
      </c>
      <c r="S10">
        <f t="shared" si="0"/>
        <v>0</v>
      </c>
    </row>
    <row r="11" spans="1:19" x14ac:dyDescent="0.25">
      <c r="A11">
        <v>9</v>
      </c>
      <c r="F11">
        <v>0.3</v>
      </c>
      <c r="G11">
        <v>0.1</v>
      </c>
      <c r="H11">
        <v>0.2</v>
      </c>
      <c r="I11">
        <v>0.2</v>
      </c>
      <c r="J11">
        <v>0.8</v>
      </c>
      <c r="K11">
        <v>0.8</v>
      </c>
      <c r="L11">
        <v>0.5</v>
      </c>
      <c r="M11">
        <v>0.3</v>
      </c>
      <c r="O11">
        <v>0.8</v>
      </c>
      <c r="Q11">
        <v>0.8</v>
      </c>
      <c r="S11">
        <f t="shared" si="0"/>
        <v>4.8</v>
      </c>
    </row>
    <row r="12" spans="1:19" x14ac:dyDescent="0.25">
      <c r="A12">
        <v>10</v>
      </c>
      <c r="B12">
        <v>0.4</v>
      </c>
      <c r="C12">
        <v>0.4</v>
      </c>
      <c r="D12">
        <v>0.3</v>
      </c>
      <c r="E12">
        <v>0.3</v>
      </c>
      <c r="F12">
        <v>0.3</v>
      </c>
      <c r="M12">
        <v>0.1</v>
      </c>
      <c r="S12">
        <f t="shared" si="0"/>
        <v>1.8000000000000003</v>
      </c>
    </row>
    <row r="13" spans="1:19" x14ac:dyDescent="0.25">
      <c r="A13">
        <v>11</v>
      </c>
      <c r="B13">
        <v>1</v>
      </c>
      <c r="C13">
        <v>0.9</v>
      </c>
      <c r="D13">
        <v>0.4</v>
      </c>
      <c r="E13">
        <v>0.9</v>
      </c>
      <c r="F13">
        <v>1</v>
      </c>
      <c r="G13">
        <v>0.6</v>
      </c>
      <c r="H13">
        <v>0.4</v>
      </c>
      <c r="I13">
        <v>0.6</v>
      </c>
      <c r="J13">
        <v>0.6</v>
      </c>
      <c r="K13">
        <v>0.4</v>
      </c>
      <c r="L13">
        <v>0.1</v>
      </c>
      <c r="M13">
        <v>0.4</v>
      </c>
      <c r="N13">
        <v>1</v>
      </c>
      <c r="O13">
        <v>0.7</v>
      </c>
      <c r="P13">
        <v>0.2</v>
      </c>
      <c r="Q13">
        <v>0.8</v>
      </c>
      <c r="S13">
        <f t="shared" si="0"/>
        <v>9.9999999999999982</v>
      </c>
    </row>
    <row r="14" spans="1:19" x14ac:dyDescent="0.25">
      <c r="A14">
        <v>12</v>
      </c>
      <c r="E14">
        <v>0.4</v>
      </c>
      <c r="G14">
        <v>0.8</v>
      </c>
      <c r="J14">
        <v>0.3</v>
      </c>
      <c r="K14">
        <v>0.4</v>
      </c>
      <c r="L14">
        <v>0.1</v>
      </c>
      <c r="N14">
        <v>0.8</v>
      </c>
      <c r="O14">
        <v>0.8</v>
      </c>
      <c r="Q14">
        <v>0.4</v>
      </c>
      <c r="S14">
        <f t="shared" si="0"/>
        <v>4.0000000000000009</v>
      </c>
    </row>
    <row r="15" spans="1:19" x14ac:dyDescent="0.25">
      <c r="A15">
        <v>13</v>
      </c>
      <c r="B15">
        <v>0.5</v>
      </c>
      <c r="C15">
        <v>0.7</v>
      </c>
      <c r="D15">
        <v>0.2</v>
      </c>
      <c r="E15">
        <v>0.5</v>
      </c>
      <c r="F15">
        <v>0.4</v>
      </c>
      <c r="G15">
        <v>0.6</v>
      </c>
      <c r="I15">
        <v>0.2</v>
      </c>
      <c r="J15">
        <v>0.2</v>
      </c>
      <c r="K15">
        <v>0.2</v>
      </c>
      <c r="M15">
        <v>0.1</v>
      </c>
      <c r="N15">
        <v>0.9</v>
      </c>
      <c r="O15">
        <v>0.3</v>
      </c>
      <c r="P15">
        <v>0.2</v>
      </c>
      <c r="Q15">
        <v>0.6</v>
      </c>
      <c r="S15">
        <f t="shared" si="0"/>
        <v>5.6000000000000005</v>
      </c>
    </row>
    <row r="16" spans="1:19" x14ac:dyDescent="0.25">
      <c r="A16">
        <v>14</v>
      </c>
      <c r="S16">
        <f t="shared" si="0"/>
        <v>0</v>
      </c>
    </row>
    <row r="17" spans="1:19" x14ac:dyDescent="0.25">
      <c r="A17">
        <v>15</v>
      </c>
      <c r="B17">
        <v>0.4</v>
      </c>
      <c r="C17">
        <v>0.5</v>
      </c>
      <c r="D17">
        <v>0.2</v>
      </c>
      <c r="N17">
        <v>0.4</v>
      </c>
      <c r="O17">
        <v>0.2</v>
      </c>
      <c r="S17">
        <f t="shared" si="0"/>
        <v>1.7</v>
      </c>
    </row>
    <row r="18" spans="1:19" x14ac:dyDescent="0.25">
      <c r="A18">
        <v>16</v>
      </c>
      <c r="B18">
        <v>0.3</v>
      </c>
      <c r="C18">
        <v>0.3</v>
      </c>
      <c r="D18">
        <v>0.3</v>
      </c>
      <c r="E18">
        <v>0.3</v>
      </c>
      <c r="F18">
        <v>0.3</v>
      </c>
      <c r="G18">
        <v>0.3</v>
      </c>
      <c r="P18">
        <v>0.1</v>
      </c>
      <c r="Q18">
        <v>0.5</v>
      </c>
      <c r="S18">
        <f t="shared" si="0"/>
        <v>2.4000000000000004</v>
      </c>
    </row>
    <row r="19" spans="1:19" x14ac:dyDescent="0.25">
      <c r="A19">
        <v>17</v>
      </c>
      <c r="L19">
        <v>0.1</v>
      </c>
      <c r="S19">
        <f t="shared" si="0"/>
        <v>0.1</v>
      </c>
    </row>
    <row r="21" spans="1:19" x14ac:dyDescent="0.25">
      <c r="B21">
        <f>SUM(B3:B19)</f>
        <v>4.4000000000000004</v>
      </c>
      <c r="C21">
        <f t="shared" ref="C21:Q21" si="1">SUM(C3:C19)</f>
        <v>4.0999999999999996</v>
      </c>
      <c r="D21">
        <f t="shared" si="1"/>
        <v>2.4</v>
      </c>
      <c r="E21">
        <f t="shared" si="1"/>
        <v>3.4</v>
      </c>
      <c r="F21">
        <f t="shared" si="1"/>
        <v>3.1999999999999997</v>
      </c>
      <c r="G21">
        <f t="shared" si="1"/>
        <v>3.4</v>
      </c>
      <c r="H21">
        <f t="shared" si="1"/>
        <v>1.2999999999999998</v>
      </c>
      <c r="I21">
        <f t="shared" si="1"/>
        <v>1</v>
      </c>
      <c r="J21">
        <f t="shared" si="1"/>
        <v>2.8</v>
      </c>
      <c r="K21">
        <f t="shared" si="1"/>
        <v>2.7</v>
      </c>
      <c r="L21">
        <f t="shared" si="1"/>
        <v>1.6000000000000003</v>
      </c>
      <c r="M21">
        <f t="shared" si="1"/>
        <v>1.7000000000000002</v>
      </c>
      <c r="N21">
        <f t="shared" si="1"/>
        <v>5.2000000000000011</v>
      </c>
      <c r="O21">
        <f t="shared" si="1"/>
        <v>4.5999999999999996</v>
      </c>
      <c r="P21">
        <f t="shared" si="1"/>
        <v>0.99999999999999989</v>
      </c>
      <c r="Q21">
        <f t="shared" si="1"/>
        <v>4.3</v>
      </c>
    </row>
  </sheetData>
  <mergeCells count="1">
    <mergeCell ref="B1:Q1"/>
  </mergeCells>
  <conditionalFormatting sqref="B21:Q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7" sqref="X3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workbookViewId="0">
      <pane xSplit="1" topLeftCell="V1" activePane="topRight" state="frozen"/>
      <selection pane="topRight" activeCell="AT30" sqref="AT30:AW46"/>
    </sheetView>
  </sheetViews>
  <sheetFormatPr defaultRowHeight="15" x14ac:dyDescent="0.25"/>
  <cols>
    <col min="10" max="10" width="9.140625" style="3"/>
    <col min="14" max="14" width="9.140625" style="3"/>
    <col min="30" max="30" width="9.140625" style="3"/>
    <col min="38" max="38" width="9.140625" style="3"/>
  </cols>
  <sheetData>
    <row r="1" spans="1:39" x14ac:dyDescent="0.25">
      <c r="B1" s="21" t="s">
        <v>34</v>
      </c>
      <c r="C1" s="21"/>
      <c r="D1" s="21"/>
      <c r="E1" s="21"/>
      <c r="F1" s="21"/>
      <c r="G1" s="21"/>
      <c r="H1" s="21"/>
      <c r="I1" s="21"/>
      <c r="J1" s="22"/>
      <c r="K1" s="23" t="s">
        <v>35</v>
      </c>
      <c r="L1" s="21"/>
      <c r="M1" s="21"/>
      <c r="N1" s="22"/>
      <c r="O1" s="23" t="s">
        <v>36</v>
      </c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2"/>
      <c r="AE1" s="23" t="s">
        <v>37</v>
      </c>
      <c r="AF1" s="21"/>
      <c r="AG1" s="21"/>
      <c r="AH1" s="21"/>
      <c r="AI1" s="21"/>
      <c r="AJ1" s="21"/>
      <c r="AK1" s="21"/>
      <c r="AL1" s="22"/>
    </row>
    <row r="2" spans="1:39" x14ac:dyDescent="0.25">
      <c r="A2" t="s">
        <v>7</v>
      </c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31</v>
      </c>
      <c r="J2" s="3" t="s">
        <v>45</v>
      </c>
      <c r="K2" t="s">
        <v>46</v>
      </c>
      <c r="L2" t="s">
        <v>47</v>
      </c>
      <c r="M2" t="s">
        <v>48</v>
      </c>
      <c r="N2" s="3" t="s">
        <v>49</v>
      </c>
      <c r="O2" t="s">
        <v>15</v>
      </c>
      <c r="P2" t="s">
        <v>50</v>
      </c>
      <c r="Q2" t="s">
        <v>51</v>
      </c>
      <c r="R2" t="s">
        <v>52</v>
      </c>
      <c r="S2" t="s">
        <v>53</v>
      </c>
      <c r="T2" t="s">
        <v>54</v>
      </c>
      <c r="U2" t="s">
        <v>55</v>
      </c>
      <c r="V2" t="s">
        <v>56</v>
      </c>
      <c r="W2" t="s">
        <v>57</v>
      </c>
      <c r="X2" t="s">
        <v>58</v>
      </c>
      <c r="Y2" t="s">
        <v>59</v>
      </c>
      <c r="Z2" t="s">
        <v>60</v>
      </c>
      <c r="AA2" t="s">
        <v>61</v>
      </c>
      <c r="AB2" t="s">
        <v>62</v>
      </c>
      <c r="AC2" t="s">
        <v>63</v>
      </c>
      <c r="AD2" s="3" t="s">
        <v>64</v>
      </c>
      <c r="AE2" t="s">
        <v>65</v>
      </c>
      <c r="AF2" t="s">
        <v>66</v>
      </c>
      <c r="AG2" t="s">
        <v>67</v>
      </c>
      <c r="AH2" t="s">
        <v>68</v>
      </c>
      <c r="AI2" t="s">
        <v>69</v>
      </c>
      <c r="AJ2" t="s">
        <v>70</v>
      </c>
      <c r="AK2" t="s">
        <v>71</v>
      </c>
      <c r="AL2" s="3" t="s">
        <v>72</v>
      </c>
    </row>
    <row r="3" spans="1:39" x14ac:dyDescent="0.25">
      <c r="A3">
        <v>1</v>
      </c>
      <c r="AM3">
        <f t="shared" ref="AM3:AM19" si="0">SUM(B3:AL3)</f>
        <v>0</v>
      </c>
    </row>
    <row r="4" spans="1:39" x14ac:dyDescent="0.25">
      <c r="A4">
        <v>2</v>
      </c>
      <c r="AM4">
        <f t="shared" si="0"/>
        <v>0</v>
      </c>
    </row>
    <row r="5" spans="1:39" x14ac:dyDescent="0.25">
      <c r="A5">
        <v>3</v>
      </c>
      <c r="O5">
        <v>0.3</v>
      </c>
      <c r="R5">
        <v>0.7</v>
      </c>
      <c r="T5">
        <v>0.5</v>
      </c>
      <c r="AA5">
        <v>0.5</v>
      </c>
      <c r="AJ5">
        <v>0.7</v>
      </c>
      <c r="AL5" s="3">
        <v>0.7</v>
      </c>
      <c r="AM5">
        <f t="shared" si="0"/>
        <v>3.4000000000000004</v>
      </c>
    </row>
    <row r="6" spans="1:39" x14ac:dyDescent="0.25">
      <c r="A6">
        <v>4</v>
      </c>
      <c r="B6">
        <v>0.4</v>
      </c>
      <c r="C6">
        <v>0.9</v>
      </c>
      <c r="D6">
        <v>1</v>
      </c>
      <c r="E6">
        <v>1</v>
      </c>
      <c r="F6">
        <v>1</v>
      </c>
      <c r="G6">
        <v>1</v>
      </c>
      <c r="H6">
        <v>1</v>
      </c>
      <c r="I6">
        <v>0.9</v>
      </c>
      <c r="J6" s="3">
        <v>1</v>
      </c>
      <c r="K6">
        <v>1</v>
      </c>
      <c r="L6">
        <v>0.6</v>
      </c>
      <c r="M6">
        <v>0.3</v>
      </c>
      <c r="N6" s="3">
        <v>0.2</v>
      </c>
      <c r="O6">
        <v>0.9</v>
      </c>
      <c r="P6">
        <v>0.3</v>
      </c>
      <c r="Q6">
        <v>0.8</v>
      </c>
      <c r="R6">
        <v>0.6</v>
      </c>
      <c r="S6">
        <v>0.8</v>
      </c>
      <c r="T6">
        <v>0.7</v>
      </c>
      <c r="U6">
        <v>0.8</v>
      </c>
      <c r="V6">
        <v>0.8</v>
      </c>
      <c r="W6">
        <v>0.85</v>
      </c>
      <c r="X6">
        <v>0.8</v>
      </c>
      <c r="Y6">
        <v>0.8</v>
      </c>
      <c r="Z6">
        <v>0.8</v>
      </c>
      <c r="AB6">
        <v>0.6</v>
      </c>
      <c r="AC6">
        <v>0.2</v>
      </c>
      <c r="AD6" s="3">
        <v>0.9</v>
      </c>
      <c r="AE6">
        <v>0.6</v>
      </c>
      <c r="AH6">
        <v>0.8</v>
      </c>
      <c r="AI6">
        <v>0.8</v>
      </c>
      <c r="AL6" s="3">
        <v>0.4</v>
      </c>
      <c r="AM6">
        <f t="shared" si="0"/>
        <v>23.550000000000004</v>
      </c>
    </row>
    <row r="7" spans="1:39" x14ac:dyDescent="0.25">
      <c r="A7">
        <v>5</v>
      </c>
      <c r="G7">
        <v>0.1</v>
      </c>
      <c r="I7">
        <v>0.1</v>
      </c>
      <c r="J7" s="3">
        <v>0.1</v>
      </c>
      <c r="R7">
        <v>0.3</v>
      </c>
      <c r="AD7" s="3">
        <v>0.3</v>
      </c>
      <c r="AM7">
        <f t="shared" si="0"/>
        <v>0.90000000000000013</v>
      </c>
    </row>
    <row r="8" spans="1:39" x14ac:dyDescent="0.25">
      <c r="A8">
        <v>6</v>
      </c>
      <c r="O8">
        <v>0.2</v>
      </c>
      <c r="R8">
        <v>0.3</v>
      </c>
      <c r="T8">
        <v>0.9</v>
      </c>
      <c r="U8">
        <v>0.5</v>
      </c>
      <c r="V8">
        <v>0.5</v>
      </c>
      <c r="X8">
        <v>0.7</v>
      </c>
      <c r="AB8">
        <v>0.85</v>
      </c>
      <c r="AE8">
        <v>0.4</v>
      </c>
      <c r="AG8">
        <v>0.3</v>
      </c>
      <c r="AJ8">
        <v>1</v>
      </c>
      <c r="AK8">
        <v>0.9</v>
      </c>
      <c r="AM8">
        <f t="shared" si="0"/>
        <v>6.55</v>
      </c>
    </row>
    <row r="9" spans="1:39" x14ac:dyDescent="0.25">
      <c r="A9">
        <v>7</v>
      </c>
      <c r="N9" s="3">
        <v>0.25</v>
      </c>
      <c r="R9">
        <v>0.4</v>
      </c>
      <c r="AM9">
        <f t="shared" si="0"/>
        <v>0.65</v>
      </c>
    </row>
    <row r="10" spans="1:39" x14ac:dyDescent="0.25">
      <c r="A10">
        <v>8</v>
      </c>
      <c r="G10">
        <v>0.3</v>
      </c>
      <c r="I10">
        <v>0.8</v>
      </c>
      <c r="J10" s="3">
        <v>0.7</v>
      </c>
      <c r="K10">
        <v>0.3</v>
      </c>
      <c r="M10">
        <v>0.25</v>
      </c>
      <c r="N10" s="3">
        <v>0.4</v>
      </c>
      <c r="R10">
        <v>0.7</v>
      </c>
      <c r="AC10">
        <v>0.3</v>
      </c>
      <c r="AF10">
        <v>0.6</v>
      </c>
      <c r="AM10">
        <f t="shared" si="0"/>
        <v>4.3499999999999996</v>
      </c>
    </row>
    <row r="11" spans="1:39" x14ac:dyDescent="0.25">
      <c r="A11">
        <v>9</v>
      </c>
      <c r="B11">
        <v>0.9</v>
      </c>
      <c r="C11">
        <v>0.6</v>
      </c>
      <c r="D11">
        <v>0.4</v>
      </c>
      <c r="E11">
        <v>0.9</v>
      </c>
      <c r="F11">
        <v>0.4</v>
      </c>
      <c r="G11">
        <v>0.7</v>
      </c>
      <c r="H11">
        <v>0.6</v>
      </c>
      <c r="I11">
        <v>0.6</v>
      </c>
      <c r="J11" s="3">
        <v>0.8</v>
      </c>
      <c r="K11">
        <v>0.5</v>
      </c>
      <c r="L11">
        <v>0.6</v>
      </c>
      <c r="M11">
        <v>0.85</v>
      </c>
      <c r="N11" s="3">
        <v>0.35</v>
      </c>
      <c r="O11">
        <v>0.3</v>
      </c>
      <c r="P11">
        <v>0.9</v>
      </c>
      <c r="Q11">
        <v>0.9</v>
      </c>
      <c r="R11">
        <v>0.8</v>
      </c>
      <c r="S11">
        <v>0.9</v>
      </c>
      <c r="T11">
        <v>0.6</v>
      </c>
      <c r="U11">
        <v>0.8</v>
      </c>
      <c r="V11">
        <v>0.9</v>
      </c>
      <c r="W11">
        <v>0.9</v>
      </c>
      <c r="X11">
        <v>0.7</v>
      </c>
      <c r="Y11">
        <v>0.9</v>
      </c>
      <c r="Z11">
        <v>0.9</v>
      </c>
      <c r="AA11">
        <v>0.9</v>
      </c>
      <c r="AB11">
        <v>0.7</v>
      </c>
      <c r="AC11">
        <v>0.7</v>
      </c>
      <c r="AD11" s="3">
        <v>0.85</v>
      </c>
      <c r="AE11">
        <v>0.8</v>
      </c>
      <c r="AF11">
        <v>0.9</v>
      </c>
      <c r="AG11">
        <v>0.5</v>
      </c>
      <c r="AH11">
        <v>0.9</v>
      </c>
      <c r="AI11">
        <v>0.9</v>
      </c>
      <c r="AJ11">
        <v>0.4</v>
      </c>
      <c r="AK11">
        <v>0.4</v>
      </c>
      <c r="AL11" s="3">
        <v>0.8</v>
      </c>
      <c r="AM11">
        <f t="shared" si="0"/>
        <v>26.449999999999992</v>
      </c>
    </row>
    <row r="12" spans="1:39" x14ac:dyDescent="0.25">
      <c r="A12">
        <v>10</v>
      </c>
      <c r="K12">
        <v>0.3</v>
      </c>
      <c r="AA12">
        <v>0.7</v>
      </c>
      <c r="AM12">
        <f t="shared" si="0"/>
        <v>1</v>
      </c>
    </row>
    <row r="13" spans="1:39" x14ac:dyDescent="0.25">
      <c r="A13">
        <v>11</v>
      </c>
      <c r="E13">
        <v>0.5</v>
      </c>
      <c r="I13">
        <v>0.3</v>
      </c>
      <c r="J13" s="3">
        <v>0.3</v>
      </c>
      <c r="L13">
        <v>0.6</v>
      </c>
      <c r="N13" s="3">
        <v>0.3</v>
      </c>
      <c r="O13">
        <v>0.7</v>
      </c>
      <c r="P13">
        <v>0.5</v>
      </c>
      <c r="Q13">
        <v>0.6</v>
      </c>
      <c r="R13">
        <v>0.7</v>
      </c>
      <c r="S13">
        <v>0.7</v>
      </c>
      <c r="T13">
        <v>0.7</v>
      </c>
      <c r="U13">
        <v>0.7</v>
      </c>
      <c r="V13">
        <v>0.7</v>
      </c>
      <c r="W13">
        <v>0.75</v>
      </c>
      <c r="X13">
        <v>0.8</v>
      </c>
      <c r="Y13">
        <v>0.7</v>
      </c>
      <c r="Z13">
        <v>0.7</v>
      </c>
      <c r="AA13">
        <v>0.85</v>
      </c>
      <c r="AB13">
        <v>0.7</v>
      </c>
      <c r="AC13">
        <v>0.4</v>
      </c>
      <c r="AD13" s="3">
        <v>0.6</v>
      </c>
      <c r="AE13">
        <v>0.7</v>
      </c>
      <c r="AF13">
        <v>0.7</v>
      </c>
      <c r="AG13">
        <v>0.6</v>
      </c>
      <c r="AH13">
        <v>0.6</v>
      </c>
      <c r="AI13">
        <v>0.4</v>
      </c>
      <c r="AJ13">
        <v>0.6</v>
      </c>
      <c r="AK13">
        <v>0.5</v>
      </c>
      <c r="AL13" s="3">
        <v>0.6</v>
      </c>
      <c r="AM13">
        <f t="shared" si="0"/>
        <v>17.5</v>
      </c>
    </row>
    <row r="14" spans="1:39" x14ac:dyDescent="0.25">
      <c r="A14">
        <v>12</v>
      </c>
      <c r="B14">
        <v>0.5</v>
      </c>
      <c r="C14">
        <v>0.2</v>
      </c>
      <c r="D14">
        <v>0.2</v>
      </c>
      <c r="E14">
        <v>0.4</v>
      </c>
      <c r="F14">
        <v>0.1</v>
      </c>
      <c r="G14">
        <v>0.2</v>
      </c>
      <c r="H14">
        <v>0.1</v>
      </c>
      <c r="J14" s="3">
        <v>0.2</v>
      </c>
      <c r="K14">
        <v>0.2</v>
      </c>
      <c r="M14">
        <v>0.7</v>
      </c>
      <c r="N14" s="3">
        <v>0.95</v>
      </c>
      <c r="O14">
        <v>0.2</v>
      </c>
      <c r="R14">
        <v>0.5</v>
      </c>
      <c r="S14">
        <v>0.4</v>
      </c>
      <c r="W14">
        <v>0.4</v>
      </c>
      <c r="Y14">
        <v>0.6</v>
      </c>
      <c r="Z14">
        <v>0.4</v>
      </c>
      <c r="AF14">
        <v>0.5</v>
      </c>
      <c r="AH14">
        <v>0.5</v>
      </c>
      <c r="AI14">
        <v>0.3</v>
      </c>
      <c r="AJ14">
        <v>0.5</v>
      </c>
      <c r="AL14" s="3">
        <v>0.5</v>
      </c>
      <c r="AM14">
        <f t="shared" si="0"/>
        <v>8.5500000000000007</v>
      </c>
    </row>
    <row r="15" spans="1:39" x14ac:dyDescent="0.25">
      <c r="A15">
        <v>13</v>
      </c>
      <c r="B15">
        <v>0.2</v>
      </c>
      <c r="D15">
        <v>0.1</v>
      </c>
      <c r="E15">
        <v>0.3</v>
      </c>
      <c r="F15">
        <v>0.2</v>
      </c>
      <c r="G15">
        <v>0.2</v>
      </c>
      <c r="H15">
        <v>0.2</v>
      </c>
      <c r="I15">
        <v>0.2</v>
      </c>
      <c r="J15" s="3">
        <v>0.3</v>
      </c>
      <c r="L15">
        <v>0.7</v>
      </c>
      <c r="M15">
        <v>0.15</v>
      </c>
      <c r="N15" s="3">
        <v>0.45</v>
      </c>
      <c r="O15">
        <v>0.5</v>
      </c>
      <c r="R15">
        <v>0.5</v>
      </c>
      <c r="T15">
        <v>0.6</v>
      </c>
      <c r="U15">
        <v>0.4</v>
      </c>
      <c r="V15">
        <v>0.5</v>
      </c>
      <c r="W15">
        <v>0.45</v>
      </c>
      <c r="X15">
        <v>0.4</v>
      </c>
      <c r="Y15">
        <v>0.4</v>
      </c>
      <c r="Z15">
        <v>0.3</v>
      </c>
      <c r="AA15">
        <v>0.4</v>
      </c>
      <c r="AB15">
        <v>0.5</v>
      </c>
      <c r="AE15">
        <v>0.5</v>
      </c>
      <c r="AF15">
        <v>0.4</v>
      </c>
      <c r="AG15">
        <v>0.7</v>
      </c>
      <c r="AH15">
        <v>0.4</v>
      </c>
      <c r="AJ15">
        <v>0.3</v>
      </c>
      <c r="AK15">
        <v>0.7</v>
      </c>
      <c r="AM15">
        <f t="shared" si="0"/>
        <v>10.950000000000001</v>
      </c>
    </row>
    <row r="16" spans="1:39" x14ac:dyDescent="0.25">
      <c r="A16">
        <v>14</v>
      </c>
      <c r="AG16">
        <v>0.9</v>
      </c>
      <c r="AM16">
        <f t="shared" si="0"/>
        <v>0.9</v>
      </c>
    </row>
    <row r="17" spans="1:49" x14ac:dyDescent="0.25">
      <c r="A17">
        <v>15</v>
      </c>
      <c r="L17">
        <v>0.4</v>
      </c>
      <c r="O17">
        <v>0.4</v>
      </c>
      <c r="T17">
        <v>0.5</v>
      </c>
      <c r="AK17">
        <v>0.6</v>
      </c>
      <c r="AM17">
        <f t="shared" si="0"/>
        <v>1.9</v>
      </c>
    </row>
    <row r="18" spans="1:49" x14ac:dyDescent="0.25">
      <c r="A18">
        <v>16</v>
      </c>
      <c r="R18">
        <v>0.4</v>
      </c>
      <c r="AM18">
        <f t="shared" si="0"/>
        <v>0.4</v>
      </c>
    </row>
    <row r="19" spans="1:49" x14ac:dyDescent="0.25">
      <c r="A19">
        <v>17</v>
      </c>
      <c r="C19">
        <v>0.2</v>
      </c>
      <c r="E19">
        <v>0.3</v>
      </c>
      <c r="K19">
        <v>0.2</v>
      </c>
      <c r="N19" s="3">
        <v>0.25</v>
      </c>
      <c r="O19">
        <v>0.1</v>
      </c>
      <c r="R19">
        <v>0.4</v>
      </c>
      <c r="AD19" s="3">
        <v>0.5</v>
      </c>
      <c r="AI19">
        <v>0.5</v>
      </c>
      <c r="AM19">
        <f t="shared" si="0"/>
        <v>2.4500000000000002</v>
      </c>
    </row>
    <row r="21" spans="1:49" x14ac:dyDescent="0.25">
      <c r="B21">
        <f>SUM(B3:B19)</f>
        <v>2</v>
      </c>
      <c r="C21">
        <f t="shared" ref="C21:AL21" si="1">SUM(C3:C19)</f>
        <v>1.9</v>
      </c>
      <c r="D21">
        <f t="shared" si="1"/>
        <v>1.7</v>
      </c>
      <c r="E21">
        <f t="shared" si="1"/>
        <v>3.3999999999999995</v>
      </c>
      <c r="F21">
        <f t="shared" si="1"/>
        <v>1.7</v>
      </c>
      <c r="G21">
        <f t="shared" si="1"/>
        <v>2.5000000000000004</v>
      </c>
      <c r="H21">
        <f t="shared" si="1"/>
        <v>1.9000000000000001</v>
      </c>
      <c r="I21">
        <f t="shared" si="1"/>
        <v>2.9</v>
      </c>
      <c r="J21" s="3">
        <f t="shared" si="1"/>
        <v>3.4</v>
      </c>
      <c r="K21" s="3">
        <f t="shared" si="1"/>
        <v>2.5000000000000004</v>
      </c>
      <c r="L21" s="3">
        <f t="shared" si="1"/>
        <v>2.9</v>
      </c>
      <c r="M21" s="3">
        <f t="shared" si="1"/>
        <v>2.2499999999999996</v>
      </c>
      <c r="N21" s="3">
        <f t="shared" si="1"/>
        <v>3.1500000000000004</v>
      </c>
      <c r="O21">
        <f t="shared" si="1"/>
        <v>3.6</v>
      </c>
      <c r="P21">
        <f t="shared" si="1"/>
        <v>1.7</v>
      </c>
      <c r="Q21">
        <f t="shared" si="1"/>
        <v>2.3000000000000003</v>
      </c>
      <c r="R21">
        <f t="shared" si="1"/>
        <v>6.3000000000000007</v>
      </c>
      <c r="S21">
        <f t="shared" si="1"/>
        <v>2.8000000000000003</v>
      </c>
      <c r="T21">
        <f t="shared" si="1"/>
        <v>4.5</v>
      </c>
      <c r="U21">
        <f t="shared" si="1"/>
        <v>3.1999999999999997</v>
      </c>
      <c r="V21">
        <f t="shared" si="1"/>
        <v>3.4000000000000004</v>
      </c>
      <c r="W21">
        <f t="shared" si="1"/>
        <v>3.35</v>
      </c>
      <c r="X21">
        <f t="shared" si="1"/>
        <v>3.4</v>
      </c>
      <c r="Y21">
        <f t="shared" si="1"/>
        <v>3.4000000000000004</v>
      </c>
      <c r="Z21">
        <f t="shared" si="1"/>
        <v>3.1</v>
      </c>
      <c r="AA21">
        <f t="shared" si="1"/>
        <v>3.3499999999999996</v>
      </c>
      <c r="AB21">
        <f t="shared" si="1"/>
        <v>3.3499999999999996</v>
      </c>
      <c r="AC21">
        <f t="shared" si="1"/>
        <v>1.6</v>
      </c>
      <c r="AD21" s="3">
        <f t="shared" si="1"/>
        <v>3.15</v>
      </c>
      <c r="AE21">
        <f t="shared" si="1"/>
        <v>3</v>
      </c>
      <c r="AF21">
        <f t="shared" si="1"/>
        <v>3.1</v>
      </c>
      <c r="AG21">
        <f t="shared" si="1"/>
        <v>2.9999999999999996</v>
      </c>
      <c r="AH21">
        <f t="shared" si="1"/>
        <v>3.2</v>
      </c>
      <c r="AI21">
        <f t="shared" si="1"/>
        <v>2.9</v>
      </c>
      <c r="AJ21">
        <f t="shared" si="1"/>
        <v>3.5</v>
      </c>
      <c r="AK21">
        <f t="shared" si="1"/>
        <v>3.1</v>
      </c>
      <c r="AL21" s="3">
        <f t="shared" si="1"/>
        <v>3</v>
      </c>
    </row>
    <row r="29" spans="1:49" x14ac:dyDescent="0.25">
      <c r="A29" t="s">
        <v>7</v>
      </c>
      <c r="B29" t="str">
        <f>B2</f>
        <v>1017ENG</v>
      </c>
      <c r="C29" t="str">
        <f t="shared" ref="C29:AE29" si="2">C2</f>
        <v>1018ENG</v>
      </c>
      <c r="D29" t="str">
        <f t="shared" si="2"/>
        <v>1010ENG</v>
      </c>
      <c r="E29" t="str">
        <f t="shared" si="2"/>
        <v>1022ENG</v>
      </c>
      <c r="F29" t="str">
        <f t="shared" si="2"/>
        <v>1020ENG</v>
      </c>
      <c r="G29" t="str">
        <f t="shared" si="2"/>
        <v>1008ENG</v>
      </c>
      <c r="H29" t="str">
        <f t="shared" si="2"/>
        <v>2205NSC</v>
      </c>
      <c r="I29" t="str">
        <f t="shared" si="2"/>
        <v>3004ENG</v>
      </c>
      <c r="J29" s="3" t="str">
        <f t="shared" si="2"/>
        <v>6002ENG (40CP)</v>
      </c>
      <c r="K29" t="str">
        <f t="shared" si="2"/>
        <v>1017SCG</v>
      </c>
      <c r="L29" t="str">
        <f t="shared" si="2"/>
        <v>2107ENV</v>
      </c>
      <c r="M29" t="str">
        <f t="shared" si="2"/>
        <v>2608ENG</v>
      </c>
      <c r="N29" s="3" t="str">
        <f t="shared" si="2"/>
        <v>7402ENG </v>
      </c>
      <c r="O29" t="str">
        <f t="shared" si="2"/>
        <v>1024ENG</v>
      </c>
      <c r="P29" t="str">
        <f t="shared" si="2"/>
        <v>1501ENG</v>
      </c>
      <c r="Q29" t="str">
        <f t="shared" si="2"/>
        <v>2101ENG</v>
      </c>
      <c r="R29" t="str">
        <f t="shared" si="2"/>
        <v>2104ENG</v>
      </c>
      <c r="S29" t="str">
        <f t="shared" si="2"/>
        <v>2103ENG</v>
      </c>
      <c r="T29" t="str">
        <f t="shared" si="2"/>
        <v>2004ENG</v>
      </c>
      <c r="U29" t="str">
        <f t="shared" si="2"/>
        <v>2102ENG</v>
      </c>
      <c r="V29" t="str">
        <f t="shared" si="2"/>
        <v>3102ENG</v>
      </c>
      <c r="W29" t="str">
        <f t="shared" si="2"/>
        <v>3101ENG</v>
      </c>
      <c r="X29" t="str">
        <f t="shared" si="2"/>
        <v>2002ENG</v>
      </c>
      <c r="Y29" t="str">
        <f t="shared" si="2"/>
        <v>3107ENG</v>
      </c>
      <c r="Z29" t="str">
        <f t="shared" si="2"/>
        <v>3103ENG</v>
      </c>
      <c r="AA29" t="str">
        <f t="shared" si="2"/>
        <v>6106ENG</v>
      </c>
      <c r="AB29" t="str">
        <f t="shared" si="2"/>
        <v>3113ENG</v>
      </c>
      <c r="AC29" t="str">
        <f t="shared" ref="AC29" si="3">AC2</f>
        <v>2105ENG</v>
      </c>
      <c r="AD29" s="3" t="str">
        <f t="shared" si="2"/>
        <v>6003ENG</v>
      </c>
      <c r="AE29" t="str">
        <f t="shared" si="2"/>
        <v>3115ENG</v>
      </c>
      <c r="AF29" t="str">
        <f t="shared" ref="AF29:AL29" si="4">AF2</f>
        <v>6109ENG</v>
      </c>
      <c r="AG29" t="str">
        <f t="shared" si="4"/>
        <v>6110ENG</v>
      </c>
      <c r="AH29" t="str">
        <f t="shared" si="4"/>
        <v>6522ENG</v>
      </c>
      <c r="AI29" t="str">
        <f t="shared" si="4"/>
        <v>7252ENG</v>
      </c>
      <c r="AJ29" t="str">
        <f t="shared" si="4"/>
        <v>7404ENG</v>
      </c>
      <c r="AK29" t="str">
        <f t="shared" si="4"/>
        <v>7415ENG</v>
      </c>
      <c r="AL29" s="3" t="str">
        <f t="shared" si="4"/>
        <v>7204ENG</v>
      </c>
      <c r="AO29" s="7"/>
      <c r="AP29" s="7"/>
      <c r="AQ29" s="7"/>
      <c r="AR29" s="7"/>
    </row>
    <row r="30" spans="1:49" x14ac:dyDescent="0.25">
      <c r="A30">
        <v>1</v>
      </c>
      <c r="B30">
        <f t="shared" ref="B30:U46" si="5">B3</f>
        <v>0</v>
      </c>
      <c r="C30">
        <f t="shared" si="5"/>
        <v>0</v>
      </c>
      <c r="D30">
        <f t="shared" si="5"/>
        <v>0</v>
      </c>
      <c r="E30">
        <f t="shared" si="5"/>
        <v>0</v>
      </c>
      <c r="F30">
        <f t="shared" si="5"/>
        <v>0</v>
      </c>
      <c r="G30">
        <f t="shared" si="5"/>
        <v>0</v>
      </c>
      <c r="H30">
        <f t="shared" si="5"/>
        <v>0</v>
      </c>
      <c r="I30">
        <f t="shared" si="5"/>
        <v>0</v>
      </c>
      <c r="J30" s="3">
        <f t="shared" si="5"/>
        <v>0</v>
      </c>
      <c r="K30">
        <f t="shared" si="5"/>
        <v>0</v>
      </c>
      <c r="L30">
        <f t="shared" si="5"/>
        <v>0</v>
      </c>
      <c r="M30">
        <f t="shared" si="5"/>
        <v>0</v>
      </c>
      <c r="N30" s="3">
        <f t="shared" si="5"/>
        <v>0</v>
      </c>
      <c r="O30">
        <f t="shared" si="5"/>
        <v>0</v>
      </c>
      <c r="P30">
        <f t="shared" si="5"/>
        <v>0</v>
      </c>
      <c r="Q30">
        <f t="shared" si="5"/>
        <v>0</v>
      </c>
      <c r="R30">
        <f t="shared" si="5"/>
        <v>0</v>
      </c>
      <c r="S30">
        <f t="shared" si="5"/>
        <v>0</v>
      </c>
      <c r="T30">
        <f t="shared" si="5"/>
        <v>0</v>
      </c>
      <c r="U30">
        <f t="shared" si="5"/>
        <v>0</v>
      </c>
      <c r="V30">
        <f t="shared" ref="V30:AE30" si="6">V3</f>
        <v>0</v>
      </c>
      <c r="W30">
        <f t="shared" si="6"/>
        <v>0</v>
      </c>
      <c r="X30">
        <f t="shared" si="6"/>
        <v>0</v>
      </c>
      <c r="Y30">
        <f t="shared" si="6"/>
        <v>0</v>
      </c>
      <c r="Z30">
        <f t="shared" si="6"/>
        <v>0</v>
      </c>
      <c r="AA30">
        <f t="shared" si="6"/>
        <v>0</v>
      </c>
      <c r="AB30">
        <f t="shared" si="6"/>
        <v>0</v>
      </c>
      <c r="AC30">
        <f t="shared" ref="AC30" si="7">AC3</f>
        <v>0</v>
      </c>
      <c r="AD30" s="3">
        <f t="shared" si="6"/>
        <v>0</v>
      </c>
      <c r="AE30">
        <f t="shared" si="6"/>
        <v>0</v>
      </c>
      <c r="AF30">
        <f t="shared" ref="AF30:AL30" si="8">AF3</f>
        <v>0</v>
      </c>
      <c r="AG30">
        <f t="shared" si="8"/>
        <v>0</v>
      </c>
      <c r="AH30">
        <f t="shared" si="8"/>
        <v>0</v>
      </c>
      <c r="AI30">
        <f t="shared" si="8"/>
        <v>0</v>
      </c>
      <c r="AJ30">
        <f t="shared" si="8"/>
        <v>0</v>
      </c>
      <c r="AK30">
        <f t="shared" si="8"/>
        <v>0</v>
      </c>
      <c r="AL30" s="3">
        <f t="shared" si="8"/>
        <v>0</v>
      </c>
      <c r="AM30">
        <f t="shared" ref="AM30:AM46" si="9">SUM(B30:AL30)</f>
        <v>0</v>
      </c>
      <c r="AO30" s="7">
        <f t="shared" ref="AO30:AO46" si="10">AVERAGE(B30:J30)</f>
        <v>0</v>
      </c>
      <c r="AP30" s="7">
        <f t="shared" ref="AP30:AP46" si="11">AVERAGE(K30:N30)</f>
        <v>0</v>
      </c>
      <c r="AQ30" s="7">
        <f t="shared" ref="AQ30:AQ46" si="12">AVERAGE(O30:AD30)</f>
        <v>0</v>
      </c>
      <c r="AR30" s="7">
        <f>AVERAGE(AE30:AL30)</f>
        <v>0</v>
      </c>
      <c r="AT30">
        <f>_xlfn.STDEV.S(B30:J30)</f>
        <v>0</v>
      </c>
      <c r="AU30">
        <f>_xlfn.STDEV.S(K30:N30)</f>
        <v>0</v>
      </c>
      <c r="AV30">
        <f>_xlfn.STDEV.S(O30:AD30)</f>
        <v>0</v>
      </c>
      <c r="AW30">
        <f>_xlfn.STDEV.S(AE30:AL30)</f>
        <v>0</v>
      </c>
    </row>
    <row r="31" spans="1:49" x14ac:dyDescent="0.25">
      <c r="A31">
        <v>2</v>
      </c>
      <c r="B31">
        <f t="shared" si="5"/>
        <v>0</v>
      </c>
      <c r="C31">
        <f t="shared" si="5"/>
        <v>0</v>
      </c>
      <c r="D31">
        <f t="shared" si="5"/>
        <v>0</v>
      </c>
      <c r="E31">
        <f t="shared" si="5"/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 s="3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 s="3">
        <f t="shared" si="5"/>
        <v>0</v>
      </c>
      <c r="O31">
        <f t="shared" si="5"/>
        <v>0</v>
      </c>
      <c r="P31">
        <f t="shared" si="5"/>
        <v>0</v>
      </c>
      <c r="Q31">
        <f t="shared" si="5"/>
        <v>0</v>
      </c>
      <c r="R31">
        <f t="shared" si="5"/>
        <v>0</v>
      </c>
      <c r="S31">
        <f t="shared" si="5"/>
        <v>0</v>
      </c>
      <c r="T31">
        <f t="shared" si="5"/>
        <v>0</v>
      </c>
      <c r="U31">
        <f t="shared" si="5"/>
        <v>0</v>
      </c>
      <c r="V31">
        <f t="shared" ref="V31:AE31" si="13">V4</f>
        <v>0</v>
      </c>
      <c r="W31">
        <f t="shared" si="13"/>
        <v>0</v>
      </c>
      <c r="X31">
        <f t="shared" si="13"/>
        <v>0</v>
      </c>
      <c r="Y31">
        <f t="shared" si="13"/>
        <v>0</v>
      </c>
      <c r="Z31">
        <f t="shared" si="13"/>
        <v>0</v>
      </c>
      <c r="AA31">
        <f t="shared" si="13"/>
        <v>0</v>
      </c>
      <c r="AB31">
        <f t="shared" si="13"/>
        <v>0</v>
      </c>
      <c r="AC31">
        <f t="shared" ref="AC31" si="14">AC4</f>
        <v>0</v>
      </c>
      <c r="AD31" s="3">
        <f t="shared" si="13"/>
        <v>0</v>
      </c>
      <c r="AE31">
        <f t="shared" si="13"/>
        <v>0</v>
      </c>
      <c r="AF31">
        <f t="shared" ref="AF31:AL31" si="15">AF4</f>
        <v>0</v>
      </c>
      <c r="AG31">
        <f t="shared" si="15"/>
        <v>0</v>
      </c>
      <c r="AH31">
        <f t="shared" si="15"/>
        <v>0</v>
      </c>
      <c r="AI31">
        <f t="shared" si="15"/>
        <v>0</v>
      </c>
      <c r="AJ31">
        <f t="shared" si="15"/>
        <v>0</v>
      </c>
      <c r="AK31">
        <f t="shared" si="15"/>
        <v>0</v>
      </c>
      <c r="AL31" s="3">
        <f t="shared" si="15"/>
        <v>0</v>
      </c>
      <c r="AM31">
        <f t="shared" si="9"/>
        <v>0</v>
      </c>
      <c r="AO31" s="7">
        <f t="shared" si="10"/>
        <v>0</v>
      </c>
      <c r="AP31" s="7">
        <f t="shared" si="11"/>
        <v>0</v>
      </c>
      <c r="AQ31" s="7">
        <f t="shared" si="12"/>
        <v>0</v>
      </c>
      <c r="AR31" s="7">
        <f t="shared" ref="AR31:AR46" si="16">AVERAGE(AE31:AL31)</f>
        <v>0</v>
      </c>
      <c r="AT31">
        <f t="shared" ref="AT31:AT46" si="17">_xlfn.STDEV.S(B31:J31)</f>
        <v>0</v>
      </c>
      <c r="AU31">
        <f t="shared" ref="AU31:AU46" si="18">_xlfn.STDEV.S(K31:N31)</f>
        <v>0</v>
      </c>
      <c r="AV31">
        <f t="shared" ref="AV31:AV46" si="19">_xlfn.STDEV.S(O31:AD31)</f>
        <v>0</v>
      </c>
      <c r="AW31">
        <f t="shared" ref="AW31:AW46" si="20">_xlfn.STDEV.S(AE31:AL31)</f>
        <v>0</v>
      </c>
    </row>
    <row r="32" spans="1:49" x14ac:dyDescent="0.25">
      <c r="A32">
        <v>3</v>
      </c>
      <c r="B32">
        <f t="shared" si="5"/>
        <v>0</v>
      </c>
      <c r="C32">
        <f t="shared" si="5"/>
        <v>0</v>
      </c>
      <c r="D32">
        <f t="shared" si="5"/>
        <v>0</v>
      </c>
      <c r="E32">
        <f t="shared" si="5"/>
        <v>0</v>
      </c>
      <c r="F32">
        <f t="shared" si="5"/>
        <v>0</v>
      </c>
      <c r="G32">
        <f t="shared" si="5"/>
        <v>0</v>
      </c>
      <c r="H32">
        <f t="shared" si="5"/>
        <v>0</v>
      </c>
      <c r="I32">
        <f t="shared" si="5"/>
        <v>0</v>
      </c>
      <c r="J32" s="3">
        <f t="shared" si="5"/>
        <v>0</v>
      </c>
      <c r="K32">
        <f t="shared" si="5"/>
        <v>0</v>
      </c>
      <c r="L32">
        <f t="shared" si="5"/>
        <v>0</v>
      </c>
      <c r="M32">
        <f t="shared" si="5"/>
        <v>0</v>
      </c>
      <c r="N32" s="3">
        <f t="shared" si="5"/>
        <v>0</v>
      </c>
      <c r="O32">
        <f t="shared" si="5"/>
        <v>0.3</v>
      </c>
      <c r="P32">
        <f t="shared" si="5"/>
        <v>0</v>
      </c>
      <c r="Q32">
        <f t="shared" si="5"/>
        <v>0</v>
      </c>
      <c r="R32">
        <f t="shared" si="5"/>
        <v>0.7</v>
      </c>
      <c r="S32">
        <f t="shared" si="5"/>
        <v>0</v>
      </c>
      <c r="T32">
        <f t="shared" si="5"/>
        <v>0.5</v>
      </c>
      <c r="U32">
        <f t="shared" si="5"/>
        <v>0</v>
      </c>
      <c r="V32">
        <f t="shared" ref="V32:AE32" si="21">V5</f>
        <v>0</v>
      </c>
      <c r="W32">
        <f t="shared" si="21"/>
        <v>0</v>
      </c>
      <c r="X32">
        <f t="shared" si="21"/>
        <v>0</v>
      </c>
      <c r="Y32">
        <f t="shared" si="21"/>
        <v>0</v>
      </c>
      <c r="Z32">
        <f t="shared" si="21"/>
        <v>0</v>
      </c>
      <c r="AA32">
        <f t="shared" si="21"/>
        <v>0.5</v>
      </c>
      <c r="AB32">
        <f t="shared" si="21"/>
        <v>0</v>
      </c>
      <c r="AC32">
        <f t="shared" ref="AC32:AC46" si="22">AC5</f>
        <v>0</v>
      </c>
      <c r="AD32" s="3">
        <f t="shared" si="21"/>
        <v>0</v>
      </c>
      <c r="AE32">
        <f t="shared" si="21"/>
        <v>0</v>
      </c>
      <c r="AF32">
        <f t="shared" ref="AF32:AL32" si="23">AF5</f>
        <v>0</v>
      </c>
      <c r="AG32">
        <f t="shared" si="23"/>
        <v>0</v>
      </c>
      <c r="AH32">
        <f t="shared" si="23"/>
        <v>0</v>
      </c>
      <c r="AI32">
        <f t="shared" si="23"/>
        <v>0</v>
      </c>
      <c r="AJ32">
        <f t="shared" si="23"/>
        <v>0.7</v>
      </c>
      <c r="AK32">
        <f t="shared" si="23"/>
        <v>0</v>
      </c>
      <c r="AL32" s="3">
        <f t="shared" si="23"/>
        <v>0.7</v>
      </c>
      <c r="AM32">
        <f t="shared" si="9"/>
        <v>3.4000000000000004</v>
      </c>
      <c r="AO32" s="7">
        <f t="shared" si="10"/>
        <v>0</v>
      </c>
      <c r="AP32" s="7">
        <f t="shared" si="11"/>
        <v>0</v>
      </c>
      <c r="AQ32" s="7">
        <f t="shared" si="12"/>
        <v>0.125</v>
      </c>
      <c r="AR32" s="7">
        <f t="shared" si="16"/>
        <v>0.17499999999999999</v>
      </c>
      <c r="AT32">
        <f t="shared" si="17"/>
        <v>0</v>
      </c>
      <c r="AU32">
        <f t="shared" si="18"/>
        <v>0</v>
      </c>
      <c r="AV32">
        <f t="shared" si="19"/>
        <v>0.23523038352503134</v>
      </c>
      <c r="AW32">
        <f t="shared" si="20"/>
        <v>0.32403703492039299</v>
      </c>
    </row>
    <row r="33" spans="1:49" x14ac:dyDescent="0.25">
      <c r="A33">
        <v>4</v>
      </c>
      <c r="B33" s="2">
        <v>0.7</v>
      </c>
      <c r="C33">
        <f t="shared" si="5"/>
        <v>0.9</v>
      </c>
      <c r="D33">
        <f t="shared" si="5"/>
        <v>1</v>
      </c>
      <c r="E33">
        <f t="shared" si="5"/>
        <v>1</v>
      </c>
      <c r="F33">
        <f t="shared" si="5"/>
        <v>1</v>
      </c>
      <c r="G33">
        <f t="shared" si="5"/>
        <v>1</v>
      </c>
      <c r="H33">
        <f t="shared" si="5"/>
        <v>1</v>
      </c>
      <c r="I33">
        <f t="shared" si="5"/>
        <v>0.9</v>
      </c>
      <c r="J33" s="3">
        <f t="shared" si="5"/>
        <v>1</v>
      </c>
      <c r="K33">
        <f t="shared" si="5"/>
        <v>1</v>
      </c>
      <c r="L33">
        <f t="shared" si="5"/>
        <v>0.6</v>
      </c>
      <c r="M33">
        <f t="shared" si="5"/>
        <v>0.3</v>
      </c>
      <c r="N33" s="3">
        <f t="shared" si="5"/>
        <v>0.2</v>
      </c>
      <c r="O33">
        <f t="shared" si="5"/>
        <v>0.9</v>
      </c>
      <c r="P33" s="2">
        <v>0.9</v>
      </c>
      <c r="Q33">
        <f t="shared" si="5"/>
        <v>0.8</v>
      </c>
      <c r="R33">
        <f t="shared" si="5"/>
        <v>0.6</v>
      </c>
      <c r="S33">
        <f t="shared" si="5"/>
        <v>0.8</v>
      </c>
      <c r="T33">
        <f t="shared" si="5"/>
        <v>0.7</v>
      </c>
      <c r="U33">
        <f t="shared" ref="U33:AD33" si="24">U6</f>
        <v>0.8</v>
      </c>
      <c r="V33">
        <f t="shared" si="24"/>
        <v>0.8</v>
      </c>
      <c r="W33">
        <f t="shared" si="24"/>
        <v>0.85</v>
      </c>
      <c r="X33">
        <f t="shared" si="24"/>
        <v>0.8</v>
      </c>
      <c r="Y33">
        <f t="shared" si="24"/>
        <v>0.8</v>
      </c>
      <c r="Z33">
        <f t="shared" si="24"/>
        <v>0.8</v>
      </c>
      <c r="AA33" s="2">
        <v>0.8</v>
      </c>
      <c r="AB33" s="2">
        <v>0.7</v>
      </c>
      <c r="AC33" s="2">
        <v>0.6</v>
      </c>
      <c r="AD33" s="3">
        <f t="shared" si="24"/>
        <v>0.9</v>
      </c>
      <c r="AE33" s="2">
        <v>0.8</v>
      </c>
      <c r="AF33" s="2">
        <v>0.8</v>
      </c>
      <c r="AG33" s="2">
        <v>0.8</v>
      </c>
      <c r="AH33">
        <f t="shared" ref="AH33:AI33" si="25">AH6</f>
        <v>0.8</v>
      </c>
      <c r="AI33">
        <f t="shared" si="25"/>
        <v>0.8</v>
      </c>
      <c r="AJ33" s="2">
        <v>0.8</v>
      </c>
      <c r="AK33" s="2">
        <v>0.8</v>
      </c>
      <c r="AL33" s="4">
        <v>0.8</v>
      </c>
      <c r="AM33">
        <f t="shared" si="9"/>
        <v>29.550000000000011</v>
      </c>
      <c r="AO33" s="7">
        <f t="shared" si="10"/>
        <v>0.94444444444444442</v>
      </c>
      <c r="AP33" s="7">
        <f t="shared" si="11"/>
        <v>0.52500000000000002</v>
      </c>
      <c r="AQ33" s="7">
        <f t="shared" si="12"/>
        <v>0.78437500000000004</v>
      </c>
      <c r="AR33" s="7">
        <f t="shared" si="16"/>
        <v>0.79999999999999993</v>
      </c>
      <c r="AT33">
        <f t="shared" si="17"/>
        <v>0.10137937550496949</v>
      </c>
      <c r="AU33">
        <f t="shared" si="18"/>
        <v>0.3593976442141304</v>
      </c>
      <c r="AV33">
        <f t="shared" si="19"/>
        <v>9.2590046261284503E-2</v>
      </c>
      <c r="AW33">
        <f t="shared" si="20"/>
        <v>1.1868783374443499E-16</v>
      </c>
    </row>
    <row r="34" spans="1:49" x14ac:dyDescent="0.25">
      <c r="A34">
        <v>5</v>
      </c>
      <c r="B34">
        <f t="shared" si="5"/>
        <v>0</v>
      </c>
      <c r="C34">
        <f t="shared" si="5"/>
        <v>0</v>
      </c>
      <c r="D34">
        <f t="shared" si="5"/>
        <v>0</v>
      </c>
      <c r="E34">
        <f t="shared" si="5"/>
        <v>0</v>
      </c>
      <c r="F34">
        <f t="shared" si="5"/>
        <v>0</v>
      </c>
      <c r="G34">
        <f t="shared" si="5"/>
        <v>0.1</v>
      </c>
      <c r="H34">
        <f t="shared" si="5"/>
        <v>0</v>
      </c>
      <c r="I34">
        <f t="shared" si="5"/>
        <v>0.1</v>
      </c>
      <c r="J34" s="3">
        <f t="shared" si="5"/>
        <v>0.1</v>
      </c>
      <c r="K34">
        <f t="shared" si="5"/>
        <v>0</v>
      </c>
      <c r="L34">
        <f t="shared" si="5"/>
        <v>0</v>
      </c>
      <c r="M34">
        <f t="shared" si="5"/>
        <v>0</v>
      </c>
      <c r="N34" s="3">
        <f t="shared" si="5"/>
        <v>0</v>
      </c>
      <c r="O34">
        <f t="shared" si="5"/>
        <v>0</v>
      </c>
      <c r="P34">
        <f t="shared" si="5"/>
        <v>0</v>
      </c>
      <c r="Q34">
        <f t="shared" si="5"/>
        <v>0</v>
      </c>
      <c r="R34">
        <f t="shared" si="5"/>
        <v>0.3</v>
      </c>
      <c r="S34">
        <f t="shared" si="5"/>
        <v>0</v>
      </c>
      <c r="T34">
        <f t="shared" si="5"/>
        <v>0</v>
      </c>
      <c r="U34">
        <f t="shared" ref="U34:AE34" si="26">U7</f>
        <v>0</v>
      </c>
      <c r="V34">
        <f t="shared" si="26"/>
        <v>0</v>
      </c>
      <c r="W34">
        <f t="shared" si="26"/>
        <v>0</v>
      </c>
      <c r="X34">
        <f t="shared" si="26"/>
        <v>0</v>
      </c>
      <c r="Y34">
        <f t="shared" si="26"/>
        <v>0</v>
      </c>
      <c r="Z34">
        <f t="shared" si="26"/>
        <v>0</v>
      </c>
      <c r="AA34">
        <f t="shared" si="26"/>
        <v>0</v>
      </c>
      <c r="AB34">
        <f t="shared" si="26"/>
        <v>0</v>
      </c>
      <c r="AC34">
        <f t="shared" si="22"/>
        <v>0</v>
      </c>
      <c r="AD34" s="3">
        <f t="shared" si="26"/>
        <v>0.3</v>
      </c>
      <c r="AE34">
        <f t="shared" si="26"/>
        <v>0</v>
      </c>
      <c r="AF34">
        <f t="shared" ref="AF34:AL34" si="27">AF7</f>
        <v>0</v>
      </c>
      <c r="AG34">
        <f t="shared" si="27"/>
        <v>0</v>
      </c>
      <c r="AH34">
        <f t="shared" si="27"/>
        <v>0</v>
      </c>
      <c r="AI34">
        <f t="shared" si="27"/>
        <v>0</v>
      </c>
      <c r="AJ34">
        <f t="shared" si="27"/>
        <v>0</v>
      </c>
      <c r="AK34">
        <f t="shared" si="27"/>
        <v>0</v>
      </c>
      <c r="AL34" s="3">
        <f t="shared" si="27"/>
        <v>0</v>
      </c>
      <c r="AM34">
        <f t="shared" si="9"/>
        <v>0.90000000000000013</v>
      </c>
      <c r="AO34" s="7">
        <f t="shared" si="10"/>
        <v>3.333333333333334E-2</v>
      </c>
      <c r="AP34" s="7">
        <f t="shared" si="11"/>
        <v>0</v>
      </c>
      <c r="AQ34" s="7">
        <f t="shared" si="12"/>
        <v>3.7499999999999999E-2</v>
      </c>
      <c r="AR34" s="7">
        <f t="shared" si="16"/>
        <v>0</v>
      </c>
      <c r="AT34">
        <f t="shared" si="17"/>
        <v>0.05</v>
      </c>
      <c r="AU34">
        <f t="shared" si="18"/>
        <v>0</v>
      </c>
      <c r="AV34">
        <f t="shared" si="19"/>
        <v>0.10246950765959599</v>
      </c>
      <c r="AW34">
        <f t="shared" si="20"/>
        <v>0</v>
      </c>
    </row>
    <row r="35" spans="1:49" x14ac:dyDescent="0.25">
      <c r="A35">
        <v>6</v>
      </c>
      <c r="B35">
        <f t="shared" si="5"/>
        <v>0</v>
      </c>
      <c r="C35">
        <f t="shared" si="5"/>
        <v>0</v>
      </c>
      <c r="D35">
        <f t="shared" si="5"/>
        <v>0</v>
      </c>
      <c r="E35">
        <f t="shared" si="5"/>
        <v>0</v>
      </c>
      <c r="F35">
        <f t="shared" si="5"/>
        <v>0</v>
      </c>
      <c r="G35">
        <f t="shared" si="5"/>
        <v>0</v>
      </c>
      <c r="H35">
        <f t="shared" si="5"/>
        <v>0</v>
      </c>
      <c r="I35">
        <f t="shared" si="5"/>
        <v>0</v>
      </c>
      <c r="J35" s="3">
        <f t="shared" si="5"/>
        <v>0</v>
      </c>
      <c r="K35">
        <f t="shared" ref="K35:N35" si="28">K8</f>
        <v>0</v>
      </c>
      <c r="L35">
        <f t="shared" si="28"/>
        <v>0</v>
      </c>
      <c r="M35">
        <f t="shared" si="28"/>
        <v>0</v>
      </c>
      <c r="N35" s="3">
        <f t="shared" si="28"/>
        <v>0</v>
      </c>
      <c r="O35">
        <f t="shared" si="5"/>
        <v>0.2</v>
      </c>
      <c r="P35">
        <f t="shared" si="5"/>
        <v>0</v>
      </c>
      <c r="Q35">
        <f t="shared" si="5"/>
        <v>0</v>
      </c>
      <c r="R35">
        <f t="shared" si="5"/>
        <v>0.3</v>
      </c>
      <c r="S35">
        <f t="shared" si="5"/>
        <v>0</v>
      </c>
      <c r="T35">
        <f t="shared" si="5"/>
        <v>0.9</v>
      </c>
      <c r="U35">
        <f t="shared" ref="U35:AE35" si="29">U8</f>
        <v>0.5</v>
      </c>
      <c r="V35">
        <f t="shared" si="29"/>
        <v>0.5</v>
      </c>
      <c r="W35">
        <f t="shared" si="29"/>
        <v>0</v>
      </c>
      <c r="X35">
        <f t="shared" si="29"/>
        <v>0.7</v>
      </c>
      <c r="Y35">
        <f t="shared" si="29"/>
        <v>0</v>
      </c>
      <c r="Z35">
        <f t="shared" si="29"/>
        <v>0</v>
      </c>
      <c r="AA35">
        <f t="shared" si="29"/>
        <v>0</v>
      </c>
      <c r="AB35">
        <f t="shared" si="29"/>
        <v>0.85</v>
      </c>
      <c r="AC35">
        <f t="shared" si="22"/>
        <v>0</v>
      </c>
      <c r="AD35" s="3">
        <f t="shared" si="29"/>
        <v>0</v>
      </c>
      <c r="AE35">
        <f t="shared" si="29"/>
        <v>0.4</v>
      </c>
      <c r="AF35">
        <f t="shared" ref="AF35:AL35" si="30">AF8</f>
        <v>0</v>
      </c>
      <c r="AG35">
        <f t="shared" si="30"/>
        <v>0.3</v>
      </c>
      <c r="AH35">
        <f t="shared" si="30"/>
        <v>0</v>
      </c>
      <c r="AI35">
        <f t="shared" si="30"/>
        <v>0</v>
      </c>
      <c r="AJ35">
        <f t="shared" si="30"/>
        <v>1</v>
      </c>
      <c r="AK35">
        <f t="shared" si="30"/>
        <v>0.9</v>
      </c>
      <c r="AL35" s="3">
        <f t="shared" si="30"/>
        <v>0</v>
      </c>
      <c r="AM35">
        <f t="shared" si="9"/>
        <v>6.55</v>
      </c>
      <c r="AO35" s="7">
        <f t="shared" si="10"/>
        <v>0</v>
      </c>
      <c r="AP35" s="7">
        <f t="shared" si="11"/>
        <v>0</v>
      </c>
      <c r="AQ35" s="7">
        <f t="shared" si="12"/>
        <v>0.24687499999999998</v>
      </c>
      <c r="AR35" s="7">
        <f t="shared" si="16"/>
        <v>0.32500000000000001</v>
      </c>
      <c r="AT35">
        <f t="shared" si="17"/>
        <v>0</v>
      </c>
      <c r="AU35">
        <f t="shared" si="18"/>
        <v>0</v>
      </c>
      <c r="AV35">
        <f t="shared" si="19"/>
        <v>0.33439933712055508</v>
      </c>
      <c r="AW35">
        <f t="shared" si="20"/>
        <v>0.41661904489764812</v>
      </c>
    </row>
    <row r="36" spans="1:49" x14ac:dyDescent="0.25">
      <c r="A36">
        <v>7</v>
      </c>
      <c r="B36">
        <f t="shared" si="5"/>
        <v>0</v>
      </c>
      <c r="C36">
        <f t="shared" si="5"/>
        <v>0</v>
      </c>
      <c r="D36">
        <f t="shared" si="5"/>
        <v>0</v>
      </c>
      <c r="E36">
        <f t="shared" si="5"/>
        <v>0</v>
      </c>
      <c r="F36">
        <f t="shared" si="5"/>
        <v>0</v>
      </c>
      <c r="G36">
        <f t="shared" si="5"/>
        <v>0</v>
      </c>
      <c r="H36">
        <f t="shared" si="5"/>
        <v>0</v>
      </c>
      <c r="I36">
        <f t="shared" si="5"/>
        <v>0</v>
      </c>
      <c r="J36" s="3">
        <f t="shared" si="5"/>
        <v>0</v>
      </c>
      <c r="K36">
        <f t="shared" ref="K36:N36" si="31">K9</f>
        <v>0</v>
      </c>
      <c r="L36">
        <f t="shared" si="31"/>
        <v>0</v>
      </c>
      <c r="M36">
        <f t="shared" si="31"/>
        <v>0</v>
      </c>
      <c r="N36" s="3">
        <f t="shared" si="31"/>
        <v>0.25</v>
      </c>
      <c r="O36">
        <f t="shared" si="5"/>
        <v>0</v>
      </c>
      <c r="P36">
        <f t="shared" si="5"/>
        <v>0</v>
      </c>
      <c r="Q36">
        <f t="shared" si="5"/>
        <v>0</v>
      </c>
      <c r="R36">
        <f t="shared" si="5"/>
        <v>0.4</v>
      </c>
      <c r="S36">
        <f t="shared" si="5"/>
        <v>0</v>
      </c>
      <c r="T36">
        <f t="shared" si="5"/>
        <v>0</v>
      </c>
      <c r="U36">
        <f t="shared" ref="U36:AE36" si="32">U9</f>
        <v>0</v>
      </c>
      <c r="V36">
        <f t="shared" si="32"/>
        <v>0</v>
      </c>
      <c r="W36">
        <f t="shared" si="32"/>
        <v>0</v>
      </c>
      <c r="X36">
        <f t="shared" si="32"/>
        <v>0</v>
      </c>
      <c r="Y36">
        <f t="shared" si="32"/>
        <v>0</v>
      </c>
      <c r="Z36">
        <f t="shared" si="32"/>
        <v>0</v>
      </c>
      <c r="AA36">
        <f t="shared" si="32"/>
        <v>0</v>
      </c>
      <c r="AB36">
        <f t="shared" si="32"/>
        <v>0</v>
      </c>
      <c r="AC36">
        <f t="shared" si="22"/>
        <v>0</v>
      </c>
      <c r="AD36" s="3">
        <f t="shared" si="32"/>
        <v>0</v>
      </c>
      <c r="AE36">
        <f t="shared" si="32"/>
        <v>0</v>
      </c>
      <c r="AF36">
        <f t="shared" ref="AF36:AL36" si="33">AF9</f>
        <v>0</v>
      </c>
      <c r="AG36">
        <f t="shared" si="33"/>
        <v>0</v>
      </c>
      <c r="AH36">
        <f t="shared" si="33"/>
        <v>0</v>
      </c>
      <c r="AI36">
        <f t="shared" si="33"/>
        <v>0</v>
      </c>
      <c r="AJ36">
        <f t="shared" si="33"/>
        <v>0</v>
      </c>
      <c r="AK36">
        <f t="shared" si="33"/>
        <v>0</v>
      </c>
      <c r="AL36" s="3">
        <f t="shared" si="33"/>
        <v>0</v>
      </c>
      <c r="AM36">
        <f t="shared" si="9"/>
        <v>0.65</v>
      </c>
      <c r="AO36" s="7">
        <f t="shared" si="10"/>
        <v>0</v>
      </c>
      <c r="AP36" s="7">
        <f t="shared" si="11"/>
        <v>6.25E-2</v>
      </c>
      <c r="AQ36" s="7">
        <f t="shared" si="12"/>
        <v>2.5000000000000001E-2</v>
      </c>
      <c r="AR36" s="7">
        <f t="shared" si="16"/>
        <v>0</v>
      </c>
      <c r="AT36">
        <f t="shared" si="17"/>
        <v>0</v>
      </c>
      <c r="AU36">
        <f t="shared" si="18"/>
        <v>0.125</v>
      </c>
      <c r="AV36">
        <f t="shared" si="19"/>
        <v>0.1</v>
      </c>
      <c r="AW36">
        <f t="shared" si="20"/>
        <v>0</v>
      </c>
    </row>
    <row r="37" spans="1:49" x14ac:dyDescent="0.25">
      <c r="A37">
        <v>8</v>
      </c>
      <c r="B37">
        <f t="shared" si="5"/>
        <v>0</v>
      </c>
      <c r="C37">
        <f t="shared" si="5"/>
        <v>0</v>
      </c>
      <c r="D37">
        <f t="shared" si="5"/>
        <v>0</v>
      </c>
      <c r="E37">
        <f t="shared" si="5"/>
        <v>0</v>
      </c>
      <c r="F37">
        <f t="shared" si="5"/>
        <v>0</v>
      </c>
      <c r="G37">
        <f t="shared" si="5"/>
        <v>0.3</v>
      </c>
      <c r="H37">
        <f t="shared" si="5"/>
        <v>0</v>
      </c>
      <c r="I37">
        <f t="shared" si="5"/>
        <v>0.8</v>
      </c>
      <c r="J37" s="3">
        <f t="shared" si="5"/>
        <v>0.7</v>
      </c>
      <c r="K37">
        <f t="shared" ref="K37:N37" si="34">K10</f>
        <v>0.3</v>
      </c>
      <c r="L37">
        <f t="shared" si="34"/>
        <v>0</v>
      </c>
      <c r="M37">
        <f t="shared" si="34"/>
        <v>0.25</v>
      </c>
      <c r="N37" s="3">
        <f t="shared" si="34"/>
        <v>0.4</v>
      </c>
      <c r="O37">
        <f t="shared" si="5"/>
        <v>0</v>
      </c>
      <c r="P37">
        <f t="shared" si="5"/>
        <v>0</v>
      </c>
      <c r="Q37">
        <f t="shared" si="5"/>
        <v>0</v>
      </c>
      <c r="R37">
        <f t="shared" si="5"/>
        <v>0.7</v>
      </c>
      <c r="S37">
        <f t="shared" si="5"/>
        <v>0</v>
      </c>
      <c r="T37">
        <f t="shared" si="5"/>
        <v>0</v>
      </c>
      <c r="U37">
        <f t="shared" ref="U37:AE37" si="35">U10</f>
        <v>0</v>
      </c>
      <c r="V37">
        <f t="shared" si="35"/>
        <v>0</v>
      </c>
      <c r="W37">
        <f t="shared" si="35"/>
        <v>0</v>
      </c>
      <c r="X37">
        <f t="shared" si="35"/>
        <v>0</v>
      </c>
      <c r="Y37">
        <f t="shared" si="35"/>
        <v>0</v>
      </c>
      <c r="Z37">
        <f t="shared" si="35"/>
        <v>0</v>
      </c>
      <c r="AA37">
        <f t="shared" si="35"/>
        <v>0</v>
      </c>
      <c r="AB37">
        <f t="shared" si="35"/>
        <v>0</v>
      </c>
      <c r="AC37">
        <f t="shared" si="22"/>
        <v>0.3</v>
      </c>
      <c r="AD37" s="3">
        <f t="shared" si="35"/>
        <v>0</v>
      </c>
      <c r="AE37">
        <f t="shared" si="35"/>
        <v>0</v>
      </c>
      <c r="AF37">
        <f t="shared" ref="AF37:AL37" si="36">AF10</f>
        <v>0.6</v>
      </c>
      <c r="AG37">
        <f t="shared" si="36"/>
        <v>0</v>
      </c>
      <c r="AH37">
        <f t="shared" si="36"/>
        <v>0</v>
      </c>
      <c r="AI37">
        <f t="shared" si="36"/>
        <v>0</v>
      </c>
      <c r="AJ37">
        <f t="shared" si="36"/>
        <v>0</v>
      </c>
      <c r="AK37">
        <f t="shared" si="36"/>
        <v>0</v>
      </c>
      <c r="AL37" s="3">
        <f t="shared" si="36"/>
        <v>0</v>
      </c>
      <c r="AM37">
        <f t="shared" si="9"/>
        <v>4.3499999999999996</v>
      </c>
      <c r="AO37" s="7">
        <f t="shared" si="10"/>
        <v>0.2</v>
      </c>
      <c r="AP37" s="7">
        <f t="shared" si="11"/>
        <v>0.23750000000000002</v>
      </c>
      <c r="AQ37" s="7">
        <f t="shared" si="12"/>
        <v>6.25E-2</v>
      </c>
      <c r="AR37" s="7">
        <f t="shared" si="16"/>
        <v>7.4999999999999997E-2</v>
      </c>
      <c r="AT37">
        <f t="shared" si="17"/>
        <v>0.32787192621510003</v>
      </c>
      <c r="AU37">
        <f t="shared" si="18"/>
        <v>0.17017148213885111</v>
      </c>
      <c r="AV37">
        <f t="shared" si="19"/>
        <v>0.18574175621006708</v>
      </c>
      <c r="AW37">
        <f t="shared" si="20"/>
        <v>0.21213203435596426</v>
      </c>
    </row>
    <row r="38" spans="1:49" x14ac:dyDescent="0.25">
      <c r="A38">
        <v>9</v>
      </c>
      <c r="B38" s="2">
        <v>0.6</v>
      </c>
      <c r="C38">
        <f t="shared" si="5"/>
        <v>0.6</v>
      </c>
      <c r="D38">
        <f t="shared" si="5"/>
        <v>0.4</v>
      </c>
      <c r="E38">
        <f t="shared" si="5"/>
        <v>0.9</v>
      </c>
      <c r="F38">
        <f t="shared" si="5"/>
        <v>0.4</v>
      </c>
      <c r="G38">
        <f t="shared" si="5"/>
        <v>0.7</v>
      </c>
      <c r="H38">
        <f t="shared" si="5"/>
        <v>0.6</v>
      </c>
      <c r="I38">
        <f t="shared" si="5"/>
        <v>0.6</v>
      </c>
      <c r="J38" s="3">
        <f t="shared" si="5"/>
        <v>0.8</v>
      </c>
      <c r="K38">
        <f t="shared" ref="K38:N38" si="37">K11</f>
        <v>0.5</v>
      </c>
      <c r="L38">
        <f t="shared" si="37"/>
        <v>0.6</v>
      </c>
      <c r="M38">
        <f t="shared" si="37"/>
        <v>0.85</v>
      </c>
      <c r="N38" s="3">
        <f t="shared" si="37"/>
        <v>0.35</v>
      </c>
      <c r="O38">
        <f t="shared" si="5"/>
        <v>0.3</v>
      </c>
      <c r="P38" s="2">
        <v>0.5</v>
      </c>
      <c r="Q38" s="2">
        <v>0.6</v>
      </c>
      <c r="R38">
        <f t="shared" si="5"/>
        <v>0.8</v>
      </c>
      <c r="S38">
        <f t="shared" si="5"/>
        <v>0.9</v>
      </c>
      <c r="T38">
        <f t="shared" si="5"/>
        <v>0.6</v>
      </c>
      <c r="U38">
        <f t="shared" ref="U38:AE38" si="38">U11</f>
        <v>0.8</v>
      </c>
      <c r="V38">
        <f t="shared" si="38"/>
        <v>0.9</v>
      </c>
      <c r="W38">
        <f t="shared" si="38"/>
        <v>0.9</v>
      </c>
      <c r="X38">
        <f t="shared" si="38"/>
        <v>0.7</v>
      </c>
      <c r="Y38">
        <f t="shared" si="38"/>
        <v>0.9</v>
      </c>
      <c r="Z38">
        <f t="shared" si="38"/>
        <v>0.9</v>
      </c>
      <c r="AA38">
        <f t="shared" si="38"/>
        <v>0.9</v>
      </c>
      <c r="AB38">
        <f t="shared" si="38"/>
        <v>0.7</v>
      </c>
      <c r="AC38">
        <f t="shared" si="22"/>
        <v>0.7</v>
      </c>
      <c r="AD38" s="3">
        <f t="shared" si="38"/>
        <v>0.85</v>
      </c>
      <c r="AE38">
        <f t="shared" si="38"/>
        <v>0.8</v>
      </c>
      <c r="AF38">
        <f t="shared" ref="AF38:AL38" si="39">AF11</f>
        <v>0.9</v>
      </c>
      <c r="AG38">
        <f t="shared" si="39"/>
        <v>0.5</v>
      </c>
      <c r="AH38">
        <f t="shared" si="39"/>
        <v>0.9</v>
      </c>
      <c r="AI38">
        <f t="shared" si="39"/>
        <v>0.9</v>
      </c>
      <c r="AJ38">
        <f t="shared" si="39"/>
        <v>0.4</v>
      </c>
      <c r="AK38">
        <f t="shared" si="39"/>
        <v>0.4</v>
      </c>
      <c r="AL38" s="3">
        <f t="shared" si="39"/>
        <v>0.8</v>
      </c>
      <c r="AM38">
        <f t="shared" si="9"/>
        <v>25.449999999999992</v>
      </c>
      <c r="AO38" s="7">
        <f t="shared" si="10"/>
        <v>0.62222222222222212</v>
      </c>
      <c r="AP38" s="7">
        <f t="shared" si="11"/>
        <v>0.57500000000000007</v>
      </c>
      <c r="AQ38" s="7">
        <f t="shared" si="12"/>
        <v>0.74687499999999996</v>
      </c>
      <c r="AR38" s="7">
        <f t="shared" si="16"/>
        <v>0.70000000000000007</v>
      </c>
      <c r="AT38">
        <f t="shared" si="17"/>
        <v>0.16414763002993557</v>
      </c>
      <c r="AU38">
        <f t="shared" si="18"/>
        <v>0.21015867021530807</v>
      </c>
      <c r="AV38">
        <f t="shared" si="19"/>
        <v>0.17651133108103911</v>
      </c>
      <c r="AW38">
        <f t="shared" si="20"/>
        <v>0.22677868380553645</v>
      </c>
    </row>
    <row r="39" spans="1:49" x14ac:dyDescent="0.25">
      <c r="A39">
        <v>10</v>
      </c>
      <c r="B39">
        <f t="shared" si="5"/>
        <v>0</v>
      </c>
      <c r="C39">
        <f t="shared" si="5"/>
        <v>0</v>
      </c>
      <c r="D39">
        <f t="shared" si="5"/>
        <v>0</v>
      </c>
      <c r="E39">
        <f t="shared" si="5"/>
        <v>0</v>
      </c>
      <c r="F39">
        <f t="shared" si="5"/>
        <v>0</v>
      </c>
      <c r="G39">
        <f t="shared" si="5"/>
        <v>0</v>
      </c>
      <c r="H39">
        <f t="shared" si="5"/>
        <v>0</v>
      </c>
      <c r="I39">
        <f t="shared" si="5"/>
        <v>0</v>
      </c>
      <c r="J39" s="3">
        <f t="shared" si="5"/>
        <v>0</v>
      </c>
      <c r="K39">
        <f t="shared" ref="K39:N39" si="40">K12</f>
        <v>0.3</v>
      </c>
      <c r="L39">
        <f t="shared" si="40"/>
        <v>0</v>
      </c>
      <c r="M39">
        <f t="shared" si="40"/>
        <v>0</v>
      </c>
      <c r="N39" s="3">
        <f t="shared" si="40"/>
        <v>0</v>
      </c>
      <c r="O39">
        <f t="shared" si="5"/>
        <v>0</v>
      </c>
      <c r="P39">
        <f t="shared" si="5"/>
        <v>0</v>
      </c>
      <c r="Q39">
        <f t="shared" si="5"/>
        <v>0</v>
      </c>
      <c r="R39">
        <f t="shared" si="5"/>
        <v>0</v>
      </c>
      <c r="S39">
        <f t="shared" si="5"/>
        <v>0</v>
      </c>
      <c r="T39">
        <f t="shared" si="5"/>
        <v>0</v>
      </c>
      <c r="U39">
        <f t="shared" ref="U39:AE39" si="41">U12</f>
        <v>0</v>
      </c>
      <c r="V39">
        <f t="shared" si="41"/>
        <v>0</v>
      </c>
      <c r="W39">
        <f t="shared" si="41"/>
        <v>0</v>
      </c>
      <c r="X39">
        <f t="shared" si="41"/>
        <v>0</v>
      </c>
      <c r="Y39">
        <f t="shared" si="41"/>
        <v>0</v>
      </c>
      <c r="Z39">
        <f t="shared" si="41"/>
        <v>0</v>
      </c>
      <c r="AA39">
        <f t="shared" si="41"/>
        <v>0.7</v>
      </c>
      <c r="AB39">
        <f t="shared" si="41"/>
        <v>0</v>
      </c>
      <c r="AC39">
        <f t="shared" si="22"/>
        <v>0</v>
      </c>
      <c r="AD39" s="3">
        <f t="shared" si="41"/>
        <v>0</v>
      </c>
      <c r="AE39">
        <f t="shared" si="41"/>
        <v>0</v>
      </c>
      <c r="AF39">
        <f t="shared" ref="AF39:AL39" si="42">AF12</f>
        <v>0</v>
      </c>
      <c r="AG39">
        <f t="shared" si="42"/>
        <v>0</v>
      </c>
      <c r="AH39">
        <f t="shared" si="42"/>
        <v>0</v>
      </c>
      <c r="AI39">
        <f t="shared" si="42"/>
        <v>0</v>
      </c>
      <c r="AJ39">
        <f t="shared" si="42"/>
        <v>0</v>
      </c>
      <c r="AK39">
        <f t="shared" si="42"/>
        <v>0</v>
      </c>
      <c r="AL39" s="3">
        <f t="shared" si="42"/>
        <v>0</v>
      </c>
      <c r="AM39">
        <f t="shared" si="9"/>
        <v>1</v>
      </c>
      <c r="AO39" s="7">
        <f t="shared" si="10"/>
        <v>0</v>
      </c>
      <c r="AP39" s="7">
        <f t="shared" si="11"/>
        <v>7.4999999999999997E-2</v>
      </c>
      <c r="AQ39" s="7">
        <f t="shared" si="12"/>
        <v>4.3749999999999997E-2</v>
      </c>
      <c r="AR39" s="7">
        <f t="shared" si="16"/>
        <v>0</v>
      </c>
      <c r="AT39">
        <f t="shared" si="17"/>
        <v>0</v>
      </c>
      <c r="AU39">
        <f t="shared" si="18"/>
        <v>0.15000000000000002</v>
      </c>
      <c r="AV39">
        <f t="shared" si="19"/>
        <v>0.17499999999999999</v>
      </c>
      <c r="AW39">
        <f t="shared" si="20"/>
        <v>0</v>
      </c>
    </row>
    <row r="40" spans="1:49" x14ac:dyDescent="0.25">
      <c r="A40">
        <v>11</v>
      </c>
      <c r="B40">
        <f t="shared" si="5"/>
        <v>0</v>
      </c>
      <c r="C40">
        <f t="shared" si="5"/>
        <v>0</v>
      </c>
      <c r="D40">
        <f t="shared" si="5"/>
        <v>0</v>
      </c>
      <c r="E40">
        <f t="shared" si="5"/>
        <v>0.5</v>
      </c>
      <c r="F40">
        <f t="shared" si="5"/>
        <v>0</v>
      </c>
      <c r="G40">
        <f t="shared" si="5"/>
        <v>0</v>
      </c>
      <c r="H40">
        <f t="shared" si="5"/>
        <v>0</v>
      </c>
      <c r="I40">
        <f t="shared" si="5"/>
        <v>0.3</v>
      </c>
      <c r="J40" s="3">
        <f t="shared" si="5"/>
        <v>0.3</v>
      </c>
      <c r="K40">
        <f t="shared" ref="K40:N40" si="43">K13</f>
        <v>0</v>
      </c>
      <c r="L40">
        <f t="shared" si="43"/>
        <v>0.6</v>
      </c>
      <c r="M40">
        <f t="shared" si="43"/>
        <v>0</v>
      </c>
      <c r="N40" s="3">
        <f t="shared" si="43"/>
        <v>0.3</v>
      </c>
      <c r="O40">
        <f t="shared" si="5"/>
        <v>0.7</v>
      </c>
      <c r="P40">
        <f t="shared" si="5"/>
        <v>0.5</v>
      </c>
      <c r="Q40">
        <f t="shared" si="5"/>
        <v>0.6</v>
      </c>
      <c r="R40">
        <f t="shared" si="5"/>
        <v>0.7</v>
      </c>
      <c r="S40">
        <f t="shared" si="5"/>
        <v>0.7</v>
      </c>
      <c r="T40">
        <f t="shared" si="5"/>
        <v>0.7</v>
      </c>
      <c r="U40">
        <f t="shared" ref="U40:AE40" si="44">U13</f>
        <v>0.7</v>
      </c>
      <c r="V40">
        <f t="shared" si="44"/>
        <v>0.7</v>
      </c>
      <c r="W40">
        <f t="shared" si="44"/>
        <v>0.75</v>
      </c>
      <c r="X40">
        <f t="shared" si="44"/>
        <v>0.8</v>
      </c>
      <c r="Y40">
        <f t="shared" si="44"/>
        <v>0.7</v>
      </c>
      <c r="Z40">
        <f t="shared" si="44"/>
        <v>0.7</v>
      </c>
      <c r="AA40">
        <f t="shared" si="44"/>
        <v>0.85</v>
      </c>
      <c r="AB40">
        <f t="shared" si="44"/>
        <v>0.7</v>
      </c>
      <c r="AC40">
        <f t="shared" si="22"/>
        <v>0.4</v>
      </c>
      <c r="AD40" s="3">
        <f t="shared" si="44"/>
        <v>0.6</v>
      </c>
      <c r="AE40">
        <f t="shared" si="44"/>
        <v>0.7</v>
      </c>
      <c r="AF40">
        <f t="shared" ref="AF40:AL40" si="45">AF13</f>
        <v>0.7</v>
      </c>
      <c r="AG40">
        <f t="shared" si="45"/>
        <v>0.6</v>
      </c>
      <c r="AH40">
        <f t="shared" si="45"/>
        <v>0.6</v>
      </c>
      <c r="AI40">
        <f t="shared" si="45"/>
        <v>0.4</v>
      </c>
      <c r="AJ40">
        <f t="shared" si="45"/>
        <v>0.6</v>
      </c>
      <c r="AK40">
        <f t="shared" si="45"/>
        <v>0.5</v>
      </c>
      <c r="AL40" s="3">
        <f t="shared" si="45"/>
        <v>0.6</v>
      </c>
      <c r="AM40">
        <f t="shared" si="9"/>
        <v>17.5</v>
      </c>
      <c r="AO40" s="7">
        <f t="shared" si="10"/>
        <v>0.12222222222222223</v>
      </c>
      <c r="AP40" s="7">
        <f t="shared" si="11"/>
        <v>0.22499999999999998</v>
      </c>
      <c r="AQ40" s="7">
        <f t="shared" si="12"/>
        <v>0.67499999999999993</v>
      </c>
      <c r="AR40" s="7">
        <f t="shared" si="16"/>
        <v>0.58749999999999991</v>
      </c>
      <c r="AT40">
        <f t="shared" si="17"/>
        <v>0.19220937657784656</v>
      </c>
      <c r="AU40">
        <f t="shared" si="18"/>
        <v>0.28722813232690142</v>
      </c>
      <c r="AV40">
        <f t="shared" si="19"/>
        <v>0.1080123449734651</v>
      </c>
      <c r="AW40">
        <f t="shared" si="20"/>
        <v>9.9103120896511868E-2</v>
      </c>
    </row>
    <row r="41" spans="1:49" x14ac:dyDescent="0.25">
      <c r="A41">
        <v>12</v>
      </c>
      <c r="B41">
        <f t="shared" si="5"/>
        <v>0.5</v>
      </c>
      <c r="C41">
        <f t="shared" si="5"/>
        <v>0.2</v>
      </c>
      <c r="D41">
        <f t="shared" si="5"/>
        <v>0.2</v>
      </c>
      <c r="E41">
        <f t="shared" si="5"/>
        <v>0.4</v>
      </c>
      <c r="F41">
        <f t="shared" si="5"/>
        <v>0.1</v>
      </c>
      <c r="G41">
        <f t="shared" si="5"/>
        <v>0.2</v>
      </c>
      <c r="H41">
        <f t="shared" si="5"/>
        <v>0.1</v>
      </c>
      <c r="I41">
        <f t="shared" si="5"/>
        <v>0</v>
      </c>
      <c r="J41" s="3">
        <f t="shared" si="5"/>
        <v>0.2</v>
      </c>
      <c r="K41">
        <f t="shared" ref="K41:N41" si="46">K14</f>
        <v>0.2</v>
      </c>
      <c r="L41">
        <f t="shared" si="46"/>
        <v>0</v>
      </c>
      <c r="M41">
        <f t="shared" si="46"/>
        <v>0.7</v>
      </c>
      <c r="N41" s="3">
        <f t="shared" si="46"/>
        <v>0.95</v>
      </c>
      <c r="O41">
        <f t="shared" si="5"/>
        <v>0.2</v>
      </c>
      <c r="P41">
        <f t="shared" si="5"/>
        <v>0</v>
      </c>
      <c r="Q41">
        <f t="shared" si="5"/>
        <v>0</v>
      </c>
      <c r="R41">
        <f t="shared" si="5"/>
        <v>0.5</v>
      </c>
      <c r="S41">
        <f t="shared" si="5"/>
        <v>0.4</v>
      </c>
      <c r="T41">
        <f t="shared" si="5"/>
        <v>0</v>
      </c>
      <c r="U41">
        <f t="shared" ref="U41:AE41" si="47">U14</f>
        <v>0</v>
      </c>
      <c r="V41">
        <f t="shared" si="47"/>
        <v>0</v>
      </c>
      <c r="W41">
        <f t="shared" si="47"/>
        <v>0.4</v>
      </c>
      <c r="X41">
        <f t="shared" si="47"/>
        <v>0</v>
      </c>
      <c r="Y41">
        <f t="shared" si="47"/>
        <v>0.6</v>
      </c>
      <c r="Z41">
        <f t="shared" si="47"/>
        <v>0.4</v>
      </c>
      <c r="AA41">
        <f t="shared" si="47"/>
        <v>0</v>
      </c>
      <c r="AB41">
        <f t="shared" si="47"/>
        <v>0</v>
      </c>
      <c r="AC41">
        <f t="shared" si="22"/>
        <v>0</v>
      </c>
      <c r="AD41" s="3">
        <f t="shared" si="47"/>
        <v>0</v>
      </c>
      <c r="AE41">
        <f t="shared" si="47"/>
        <v>0</v>
      </c>
      <c r="AF41">
        <f t="shared" ref="AF41:AL41" si="48">AF14</f>
        <v>0.5</v>
      </c>
      <c r="AG41">
        <f t="shared" si="48"/>
        <v>0</v>
      </c>
      <c r="AH41">
        <f t="shared" si="48"/>
        <v>0.5</v>
      </c>
      <c r="AI41">
        <f t="shared" si="48"/>
        <v>0.3</v>
      </c>
      <c r="AJ41">
        <f t="shared" si="48"/>
        <v>0.5</v>
      </c>
      <c r="AK41">
        <f t="shared" si="48"/>
        <v>0</v>
      </c>
      <c r="AL41" s="3">
        <f t="shared" si="48"/>
        <v>0.5</v>
      </c>
      <c r="AM41">
        <f t="shared" si="9"/>
        <v>8.5500000000000007</v>
      </c>
      <c r="AO41" s="7">
        <f t="shared" si="10"/>
        <v>0.21111111111111111</v>
      </c>
      <c r="AP41" s="7">
        <f t="shared" si="11"/>
        <v>0.46249999999999997</v>
      </c>
      <c r="AQ41" s="7">
        <f t="shared" si="12"/>
        <v>0.15625</v>
      </c>
      <c r="AR41" s="7">
        <f t="shared" si="16"/>
        <v>0.28749999999999998</v>
      </c>
      <c r="AT41">
        <f t="shared" si="17"/>
        <v>0.15365907428821488</v>
      </c>
      <c r="AU41">
        <f t="shared" si="18"/>
        <v>0.43851073723076228</v>
      </c>
      <c r="AV41">
        <f t="shared" si="19"/>
        <v>0.2220172665957913</v>
      </c>
      <c r="AW41">
        <f t="shared" si="20"/>
        <v>0.24748737341529162</v>
      </c>
    </row>
    <row r="42" spans="1:49" x14ac:dyDescent="0.25">
      <c r="A42">
        <v>13</v>
      </c>
      <c r="B42">
        <f t="shared" si="5"/>
        <v>0.2</v>
      </c>
      <c r="C42">
        <f t="shared" si="5"/>
        <v>0</v>
      </c>
      <c r="D42" s="2">
        <v>0</v>
      </c>
      <c r="E42">
        <f t="shared" si="5"/>
        <v>0.3</v>
      </c>
      <c r="F42" s="2">
        <v>0</v>
      </c>
      <c r="G42">
        <f t="shared" si="5"/>
        <v>0.2</v>
      </c>
      <c r="H42" s="2">
        <v>0</v>
      </c>
      <c r="I42">
        <f t="shared" si="5"/>
        <v>0.2</v>
      </c>
      <c r="J42" s="3">
        <f t="shared" si="5"/>
        <v>0.3</v>
      </c>
      <c r="K42">
        <f t="shared" ref="K42:N42" si="49">K15</f>
        <v>0</v>
      </c>
      <c r="L42">
        <f t="shared" si="49"/>
        <v>0.7</v>
      </c>
      <c r="M42">
        <f t="shared" si="49"/>
        <v>0.15</v>
      </c>
      <c r="N42" s="3">
        <f t="shared" si="49"/>
        <v>0.45</v>
      </c>
      <c r="O42">
        <f t="shared" si="5"/>
        <v>0.5</v>
      </c>
      <c r="P42">
        <f t="shared" si="5"/>
        <v>0</v>
      </c>
      <c r="Q42">
        <f t="shared" si="5"/>
        <v>0</v>
      </c>
      <c r="R42">
        <f t="shared" si="5"/>
        <v>0.5</v>
      </c>
      <c r="S42">
        <f t="shared" si="5"/>
        <v>0</v>
      </c>
      <c r="T42">
        <f t="shared" si="5"/>
        <v>0.6</v>
      </c>
      <c r="U42">
        <f t="shared" ref="U42:AE42" si="50">U15</f>
        <v>0.4</v>
      </c>
      <c r="V42">
        <f t="shared" si="50"/>
        <v>0.5</v>
      </c>
      <c r="W42">
        <f t="shared" si="50"/>
        <v>0.45</v>
      </c>
      <c r="X42">
        <f t="shared" si="50"/>
        <v>0.4</v>
      </c>
      <c r="Y42">
        <f t="shared" si="50"/>
        <v>0.4</v>
      </c>
      <c r="Z42">
        <f t="shared" si="50"/>
        <v>0.3</v>
      </c>
      <c r="AA42">
        <f t="shared" si="50"/>
        <v>0.4</v>
      </c>
      <c r="AB42">
        <f t="shared" si="50"/>
        <v>0.5</v>
      </c>
      <c r="AC42">
        <f t="shared" si="22"/>
        <v>0</v>
      </c>
      <c r="AD42" s="3">
        <f t="shared" si="50"/>
        <v>0</v>
      </c>
      <c r="AE42">
        <f t="shared" si="50"/>
        <v>0.5</v>
      </c>
      <c r="AF42">
        <f t="shared" ref="AF42:AL42" si="51">AF15</f>
        <v>0.4</v>
      </c>
      <c r="AG42">
        <f t="shared" si="51"/>
        <v>0.7</v>
      </c>
      <c r="AH42">
        <f t="shared" si="51"/>
        <v>0.4</v>
      </c>
      <c r="AI42">
        <f t="shared" si="51"/>
        <v>0</v>
      </c>
      <c r="AJ42">
        <f t="shared" si="51"/>
        <v>0.3</v>
      </c>
      <c r="AK42">
        <f t="shared" si="51"/>
        <v>0.7</v>
      </c>
      <c r="AL42" s="3">
        <f t="shared" si="51"/>
        <v>0</v>
      </c>
      <c r="AM42">
        <f t="shared" si="9"/>
        <v>10.450000000000001</v>
      </c>
      <c r="AO42" s="7">
        <f t="shared" si="10"/>
        <v>0.13333333333333333</v>
      </c>
      <c r="AP42" s="7">
        <f t="shared" si="11"/>
        <v>0.32500000000000001</v>
      </c>
      <c r="AQ42" s="7">
        <f t="shared" si="12"/>
        <v>0.30937500000000001</v>
      </c>
      <c r="AR42" s="7">
        <f t="shared" si="16"/>
        <v>0.375</v>
      </c>
      <c r="AT42">
        <f t="shared" si="17"/>
        <v>0.13228756555322954</v>
      </c>
      <c r="AU42">
        <f t="shared" si="18"/>
        <v>0.31224989991991986</v>
      </c>
      <c r="AV42">
        <f t="shared" si="19"/>
        <v>0.22525448571190176</v>
      </c>
      <c r="AW42">
        <f t="shared" si="20"/>
        <v>0.27124053637210754</v>
      </c>
    </row>
    <row r="43" spans="1:49" x14ac:dyDescent="0.25">
      <c r="A43">
        <v>14</v>
      </c>
      <c r="B43">
        <f t="shared" si="5"/>
        <v>0</v>
      </c>
      <c r="C43">
        <f t="shared" si="5"/>
        <v>0</v>
      </c>
      <c r="D43">
        <f t="shared" si="5"/>
        <v>0</v>
      </c>
      <c r="E43">
        <f t="shared" si="5"/>
        <v>0</v>
      </c>
      <c r="F43">
        <f t="shared" si="5"/>
        <v>0</v>
      </c>
      <c r="G43">
        <f t="shared" si="5"/>
        <v>0</v>
      </c>
      <c r="H43">
        <f t="shared" si="5"/>
        <v>0</v>
      </c>
      <c r="I43">
        <f t="shared" si="5"/>
        <v>0</v>
      </c>
      <c r="J43" s="3">
        <f t="shared" si="5"/>
        <v>0</v>
      </c>
      <c r="K43">
        <f t="shared" ref="K43:N43" si="52">K16</f>
        <v>0</v>
      </c>
      <c r="L43">
        <f t="shared" si="52"/>
        <v>0</v>
      </c>
      <c r="M43">
        <f t="shared" si="52"/>
        <v>0</v>
      </c>
      <c r="N43" s="3">
        <f t="shared" si="52"/>
        <v>0</v>
      </c>
      <c r="O43">
        <f t="shared" si="5"/>
        <v>0</v>
      </c>
      <c r="P43">
        <f t="shared" si="5"/>
        <v>0</v>
      </c>
      <c r="Q43">
        <f t="shared" si="5"/>
        <v>0</v>
      </c>
      <c r="R43">
        <f t="shared" si="5"/>
        <v>0</v>
      </c>
      <c r="S43">
        <f t="shared" si="5"/>
        <v>0</v>
      </c>
      <c r="T43">
        <f t="shared" si="5"/>
        <v>0</v>
      </c>
      <c r="U43">
        <f t="shared" ref="U43:AE43" si="53">U16</f>
        <v>0</v>
      </c>
      <c r="V43">
        <f t="shared" si="53"/>
        <v>0</v>
      </c>
      <c r="W43">
        <f t="shared" si="53"/>
        <v>0</v>
      </c>
      <c r="X43">
        <f t="shared" si="53"/>
        <v>0</v>
      </c>
      <c r="Y43">
        <f t="shared" si="53"/>
        <v>0</v>
      </c>
      <c r="Z43">
        <f t="shared" si="53"/>
        <v>0</v>
      </c>
      <c r="AA43">
        <f t="shared" si="53"/>
        <v>0</v>
      </c>
      <c r="AB43">
        <f t="shared" si="53"/>
        <v>0</v>
      </c>
      <c r="AC43">
        <f t="shared" si="22"/>
        <v>0</v>
      </c>
      <c r="AD43" s="3">
        <f t="shared" si="53"/>
        <v>0</v>
      </c>
      <c r="AE43">
        <f t="shared" si="53"/>
        <v>0</v>
      </c>
      <c r="AF43">
        <f t="shared" ref="AF43:AL43" si="54">AF16</f>
        <v>0</v>
      </c>
      <c r="AG43">
        <f t="shared" si="54"/>
        <v>0.9</v>
      </c>
      <c r="AH43">
        <f t="shared" si="54"/>
        <v>0</v>
      </c>
      <c r="AI43">
        <f t="shared" si="54"/>
        <v>0</v>
      </c>
      <c r="AJ43">
        <f t="shared" si="54"/>
        <v>0</v>
      </c>
      <c r="AK43">
        <f t="shared" si="54"/>
        <v>0</v>
      </c>
      <c r="AL43" s="3">
        <f t="shared" si="54"/>
        <v>0</v>
      </c>
      <c r="AM43">
        <f t="shared" si="9"/>
        <v>0.9</v>
      </c>
      <c r="AO43" s="7">
        <f t="shared" si="10"/>
        <v>0</v>
      </c>
      <c r="AP43" s="7">
        <f t="shared" si="11"/>
        <v>0</v>
      </c>
      <c r="AQ43" s="7">
        <f t="shared" si="12"/>
        <v>0</v>
      </c>
      <c r="AR43" s="7">
        <f t="shared" si="16"/>
        <v>0.1125</v>
      </c>
      <c r="AT43">
        <f t="shared" si="17"/>
        <v>0</v>
      </c>
      <c r="AU43">
        <f t="shared" si="18"/>
        <v>0</v>
      </c>
      <c r="AV43">
        <f t="shared" si="19"/>
        <v>0</v>
      </c>
      <c r="AW43">
        <f t="shared" si="20"/>
        <v>0.31819805153394637</v>
      </c>
    </row>
    <row r="44" spans="1:49" x14ac:dyDescent="0.25">
      <c r="A44">
        <v>15</v>
      </c>
      <c r="B44">
        <f t="shared" si="5"/>
        <v>0</v>
      </c>
      <c r="C44">
        <f t="shared" si="5"/>
        <v>0</v>
      </c>
      <c r="D44">
        <f t="shared" si="5"/>
        <v>0</v>
      </c>
      <c r="E44">
        <f t="shared" si="5"/>
        <v>0</v>
      </c>
      <c r="F44">
        <f t="shared" si="5"/>
        <v>0</v>
      </c>
      <c r="G44">
        <f t="shared" si="5"/>
        <v>0</v>
      </c>
      <c r="H44">
        <f t="shared" si="5"/>
        <v>0</v>
      </c>
      <c r="I44">
        <f t="shared" si="5"/>
        <v>0</v>
      </c>
      <c r="J44" s="3">
        <f t="shared" si="5"/>
        <v>0</v>
      </c>
      <c r="K44">
        <f t="shared" ref="K44:N44" si="55">K17</f>
        <v>0</v>
      </c>
      <c r="L44">
        <f t="shared" si="55"/>
        <v>0.4</v>
      </c>
      <c r="M44">
        <f t="shared" si="55"/>
        <v>0</v>
      </c>
      <c r="N44" s="3">
        <f t="shared" si="55"/>
        <v>0</v>
      </c>
      <c r="O44">
        <f t="shared" si="5"/>
        <v>0.4</v>
      </c>
      <c r="P44">
        <f t="shared" si="5"/>
        <v>0</v>
      </c>
      <c r="Q44">
        <f t="shared" si="5"/>
        <v>0</v>
      </c>
      <c r="R44">
        <f t="shared" si="5"/>
        <v>0</v>
      </c>
      <c r="S44">
        <f t="shared" si="5"/>
        <v>0</v>
      </c>
      <c r="T44">
        <f t="shared" si="5"/>
        <v>0.5</v>
      </c>
      <c r="U44">
        <f t="shared" ref="U44:AE44" si="56">U17</f>
        <v>0</v>
      </c>
      <c r="V44">
        <f t="shared" si="56"/>
        <v>0</v>
      </c>
      <c r="W44">
        <f t="shared" si="56"/>
        <v>0</v>
      </c>
      <c r="X44">
        <f t="shared" si="56"/>
        <v>0</v>
      </c>
      <c r="Y44">
        <f t="shared" si="56"/>
        <v>0</v>
      </c>
      <c r="Z44">
        <f t="shared" si="56"/>
        <v>0</v>
      </c>
      <c r="AA44">
        <f t="shared" si="56"/>
        <v>0</v>
      </c>
      <c r="AB44">
        <f t="shared" si="56"/>
        <v>0</v>
      </c>
      <c r="AC44">
        <f t="shared" si="22"/>
        <v>0</v>
      </c>
      <c r="AD44" s="3">
        <f t="shared" si="56"/>
        <v>0</v>
      </c>
      <c r="AE44">
        <f t="shared" si="56"/>
        <v>0</v>
      </c>
      <c r="AF44">
        <f t="shared" ref="AF44:AL44" si="57">AF17</f>
        <v>0</v>
      </c>
      <c r="AG44">
        <f t="shared" si="57"/>
        <v>0</v>
      </c>
      <c r="AH44">
        <f t="shared" si="57"/>
        <v>0</v>
      </c>
      <c r="AI44">
        <f t="shared" si="57"/>
        <v>0</v>
      </c>
      <c r="AJ44">
        <f t="shared" si="57"/>
        <v>0</v>
      </c>
      <c r="AK44">
        <f t="shared" si="57"/>
        <v>0.6</v>
      </c>
      <c r="AL44" s="3">
        <f t="shared" si="57"/>
        <v>0</v>
      </c>
      <c r="AM44">
        <f t="shared" si="9"/>
        <v>1.9</v>
      </c>
      <c r="AO44" s="7">
        <f t="shared" si="10"/>
        <v>0</v>
      </c>
      <c r="AP44" s="7">
        <f t="shared" si="11"/>
        <v>0.1</v>
      </c>
      <c r="AQ44" s="7">
        <f t="shared" si="12"/>
        <v>5.6250000000000001E-2</v>
      </c>
      <c r="AR44" s="7">
        <f t="shared" si="16"/>
        <v>7.4999999999999997E-2</v>
      </c>
      <c r="AT44">
        <f t="shared" si="17"/>
        <v>0</v>
      </c>
      <c r="AU44">
        <f t="shared" si="18"/>
        <v>0.2</v>
      </c>
      <c r="AV44">
        <f t="shared" si="19"/>
        <v>0.15478479684172258</v>
      </c>
      <c r="AW44">
        <f t="shared" si="20"/>
        <v>0.21213203435596426</v>
      </c>
    </row>
    <row r="45" spans="1:49" x14ac:dyDescent="0.25">
      <c r="A45">
        <v>16</v>
      </c>
      <c r="B45">
        <f t="shared" si="5"/>
        <v>0</v>
      </c>
      <c r="C45">
        <f t="shared" si="5"/>
        <v>0</v>
      </c>
      <c r="D45">
        <f t="shared" si="5"/>
        <v>0</v>
      </c>
      <c r="E45">
        <f t="shared" si="5"/>
        <v>0</v>
      </c>
      <c r="F45">
        <f t="shared" si="5"/>
        <v>0</v>
      </c>
      <c r="G45">
        <f t="shared" si="5"/>
        <v>0</v>
      </c>
      <c r="H45">
        <f t="shared" si="5"/>
        <v>0</v>
      </c>
      <c r="I45">
        <f t="shared" si="5"/>
        <v>0</v>
      </c>
      <c r="J45" s="3">
        <f t="shared" si="5"/>
        <v>0</v>
      </c>
      <c r="K45">
        <f t="shared" ref="K45:N45" si="58">K18</f>
        <v>0</v>
      </c>
      <c r="L45">
        <f t="shared" si="58"/>
        <v>0</v>
      </c>
      <c r="M45">
        <f t="shared" si="58"/>
        <v>0</v>
      </c>
      <c r="N45" s="3">
        <f t="shared" si="58"/>
        <v>0</v>
      </c>
      <c r="O45">
        <f t="shared" si="5"/>
        <v>0</v>
      </c>
      <c r="P45">
        <f t="shared" si="5"/>
        <v>0</v>
      </c>
      <c r="Q45">
        <f t="shared" si="5"/>
        <v>0</v>
      </c>
      <c r="R45">
        <f t="shared" si="5"/>
        <v>0.4</v>
      </c>
      <c r="S45">
        <f t="shared" si="5"/>
        <v>0</v>
      </c>
      <c r="T45">
        <f t="shared" ref="C45:V46" si="59">T18</f>
        <v>0</v>
      </c>
      <c r="U45">
        <f t="shared" si="59"/>
        <v>0</v>
      </c>
      <c r="V45">
        <f t="shared" si="59"/>
        <v>0</v>
      </c>
      <c r="W45">
        <f t="shared" ref="W45:AE45" si="60">W18</f>
        <v>0</v>
      </c>
      <c r="X45">
        <f t="shared" si="60"/>
        <v>0</v>
      </c>
      <c r="Y45">
        <f t="shared" si="60"/>
        <v>0</v>
      </c>
      <c r="Z45">
        <f t="shared" si="60"/>
        <v>0</v>
      </c>
      <c r="AA45">
        <f t="shared" si="60"/>
        <v>0</v>
      </c>
      <c r="AB45">
        <f t="shared" si="60"/>
        <v>0</v>
      </c>
      <c r="AC45">
        <f t="shared" si="22"/>
        <v>0</v>
      </c>
      <c r="AD45" s="3">
        <f t="shared" si="60"/>
        <v>0</v>
      </c>
      <c r="AE45">
        <f t="shared" si="60"/>
        <v>0</v>
      </c>
      <c r="AF45">
        <f t="shared" ref="AF45:AL45" si="61">AF18</f>
        <v>0</v>
      </c>
      <c r="AG45">
        <f t="shared" si="61"/>
        <v>0</v>
      </c>
      <c r="AH45">
        <f t="shared" si="61"/>
        <v>0</v>
      </c>
      <c r="AI45">
        <f t="shared" si="61"/>
        <v>0</v>
      </c>
      <c r="AJ45">
        <f t="shared" si="61"/>
        <v>0</v>
      </c>
      <c r="AK45">
        <f t="shared" si="61"/>
        <v>0</v>
      </c>
      <c r="AL45" s="3">
        <f t="shared" si="61"/>
        <v>0</v>
      </c>
      <c r="AM45">
        <f t="shared" si="9"/>
        <v>0.4</v>
      </c>
      <c r="AO45" s="7">
        <f t="shared" si="10"/>
        <v>0</v>
      </c>
      <c r="AP45" s="7">
        <f t="shared" si="11"/>
        <v>0</v>
      </c>
      <c r="AQ45" s="7">
        <f t="shared" si="12"/>
        <v>2.5000000000000001E-2</v>
      </c>
      <c r="AR45" s="7">
        <f t="shared" si="16"/>
        <v>0</v>
      </c>
      <c r="AT45">
        <f t="shared" si="17"/>
        <v>0</v>
      </c>
      <c r="AU45">
        <f t="shared" si="18"/>
        <v>0</v>
      </c>
      <c r="AV45">
        <f t="shared" si="19"/>
        <v>0.1</v>
      </c>
      <c r="AW45">
        <f t="shared" si="20"/>
        <v>0</v>
      </c>
    </row>
    <row r="46" spans="1:49" x14ac:dyDescent="0.25">
      <c r="A46">
        <v>17</v>
      </c>
      <c r="B46">
        <f t="shared" si="5"/>
        <v>0</v>
      </c>
      <c r="C46">
        <f t="shared" si="59"/>
        <v>0.2</v>
      </c>
      <c r="D46">
        <f t="shared" si="59"/>
        <v>0</v>
      </c>
      <c r="E46">
        <f t="shared" si="59"/>
        <v>0.3</v>
      </c>
      <c r="F46">
        <f t="shared" si="59"/>
        <v>0</v>
      </c>
      <c r="G46">
        <f t="shared" si="59"/>
        <v>0</v>
      </c>
      <c r="H46">
        <f t="shared" si="59"/>
        <v>0</v>
      </c>
      <c r="I46">
        <f t="shared" si="59"/>
        <v>0</v>
      </c>
      <c r="J46" s="3">
        <f t="shared" si="59"/>
        <v>0</v>
      </c>
      <c r="K46">
        <f t="shared" si="59"/>
        <v>0.2</v>
      </c>
      <c r="L46">
        <f t="shared" si="59"/>
        <v>0</v>
      </c>
      <c r="M46">
        <f t="shared" si="59"/>
        <v>0</v>
      </c>
      <c r="N46" s="3">
        <f t="shared" si="59"/>
        <v>0.25</v>
      </c>
      <c r="O46">
        <f t="shared" si="59"/>
        <v>0.1</v>
      </c>
      <c r="P46">
        <f t="shared" si="59"/>
        <v>0</v>
      </c>
      <c r="Q46">
        <f t="shared" si="59"/>
        <v>0</v>
      </c>
      <c r="R46">
        <f t="shared" si="59"/>
        <v>0.4</v>
      </c>
      <c r="S46">
        <f t="shared" si="59"/>
        <v>0</v>
      </c>
      <c r="T46">
        <f t="shared" si="59"/>
        <v>0</v>
      </c>
      <c r="U46">
        <f t="shared" si="59"/>
        <v>0</v>
      </c>
      <c r="V46">
        <f t="shared" si="59"/>
        <v>0</v>
      </c>
      <c r="W46">
        <f t="shared" ref="W46:AE46" si="62">W19</f>
        <v>0</v>
      </c>
      <c r="X46">
        <f t="shared" si="62"/>
        <v>0</v>
      </c>
      <c r="Y46">
        <f t="shared" si="62"/>
        <v>0</v>
      </c>
      <c r="Z46">
        <f t="shared" si="62"/>
        <v>0</v>
      </c>
      <c r="AA46">
        <f t="shared" si="62"/>
        <v>0</v>
      </c>
      <c r="AB46">
        <f t="shared" si="62"/>
        <v>0</v>
      </c>
      <c r="AC46">
        <f t="shared" si="22"/>
        <v>0</v>
      </c>
      <c r="AD46" s="3">
        <f t="shared" si="62"/>
        <v>0.5</v>
      </c>
      <c r="AE46">
        <f t="shared" si="62"/>
        <v>0</v>
      </c>
      <c r="AF46">
        <f t="shared" ref="AF46:AL46" si="63">AF19</f>
        <v>0</v>
      </c>
      <c r="AG46">
        <f t="shared" si="63"/>
        <v>0</v>
      </c>
      <c r="AH46">
        <f t="shared" si="63"/>
        <v>0</v>
      </c>
      <c r="AI46">
        <f t="shared" si="63"/>
        <v>0.5</v>
      </c>
      <c r="AJ46">
        <f t="shared" si="63"/>
        <v>0</v>
      </c>
      <c r="AK46">
        <f t="shared" si="63"/>
        <v>0</v>
      </c>
      <c r="AL46" s="3">
        <f t="shared" si="63"/>
        <v>0</v>
      </c>
      <c r="AM46">
        <f t="shared" si="9"/>
        <v>2.4500000000000002</v>
      </c>
      <c r="AO46" s="7">
        <f t="shared" si="10"/>
        <v>5.5555555555555552E-2</v>
      </c>
      <c r="AP46" s="7">
        <f t="shared" si="11"/>
        <v>0.1125</v>
      </c>
      <c r="AQ46" s="7">
        <f t="shared" si="12"/>
        <v>6.25E-2</v>
      </c>
      <c r="AR46" s="7">
        <f t="shared" si="16"/>
        <v>6.25E-2</v>
      </c>
      <c r="AT46">
        <f t="shared" si="17"/>
        <v>0.11303883305208781</v>
      </c>
      <c r="AU46">
        <f t="shared" si="18"/>
        <v>0.13149778198382917</v>
      </c>
      <c r="AV46">
        <f t="shared" si="19"/>
        <v>0.15438048235879215</v>
      </c>
      <c r="AW46">
        <f t="shared" si="20"/>
        <v>0.17677669529663689</v>
      </c>
    </row>
    <row r="47" spans="1:49" x14ac:dyDescent="0.25">
      <c r="K47">
        <f t="shared" ref="K47:N47" si="64">K20</f>
        <v>0</v>
      </c>
      <c r="L47">
        <f t="shared" si="64"/>
        <v>0</v>
      </c>
      <c r="M47">
        <f t="shared" si="64"/>
        <v>0</v>
      </c>
      <c r="N47" s="3">
        <f t="shared" si="64"/>
        <v>0</v>
      </c>
      <c r="AO47" s="7"/>
      <c r="AP47" s="7"/>
      <c r="AQ47" s="7"/>
      <c r="AR47" s="7"/>
    </row>
    <row r="48" spans="1:49" x14ac:dyDescent="0.25">
      <c r="B48">
        <f>SUM(B30:B46)</f>
        <v>1.9999999999999998</v>
      </c>
      <c r="C48">
        <f t="shared" ref="C48:AR48" si="65">SUM(C30:C46)</f>
        <v>1.9</v>
      </c>
      <c r="D48">
        <f t="shared" si="65"/>
        <v>1.5999999999999999</v>
      </c>
      <c r="E48">
        <f t="shared" si="65"/>
        <v>3.3999999999999995</v>
      </c>
      <c r="F48">
        <f t="shared" si="65"/>
        <v>1.5</v>
      </c>
      <c r="G48">
        <f t="shared" si="65"/>
        <v>2.5000000000000004</v>
      </c>
      <c r="H48">
        <f t="shared" si="65"/>
        <v>1.7000000000000002</v>
      </c>
      <c r="I48">
        <f t="shared" si="65"/>
        <v>2.9</v>
      </c>
      <c r="J48" s="3">
        <f t="shared" si="65"/>
        <v>3.4</v>
      </c>
      <c r="K48">
        <f t="shared" si="65"/>
        <v>2.5000000000000004</v>
      </c>
      <c r="L48">
        <f t="shared" si="65"/>
        <v>2.9</v>
      </c>
      <c r="M48">
        <f t="shared" si="65"/>
        <v>2.2499999999999996</v>
      </c>
      <c r="N48" s="3">
        <f t="shared" si="65"/>
        <v>3.1500000000000004</v>
      </c>
      <c r="O48">
        <f t="shared" si="65"/>
        <v>3.6</v>
      </c>
      <c r="P48">
        <f t="shared" si="65"/>
        <v>1.9</v>
      </c>
      <c r="Q48">
        <f t="shared" si="65"/>
        <v>2</v>
      </c>
      <c r="R48">
        <f t="shared" si="65"/>
        <v>6.3000000000000007</v>
      </c>
      <c r="S48">
        <f t="shared" si="65"/>
        <v>2.8000000000000003</v>
      </c>
      <c r="T48">
        <f t="shared" si="65"/>
        <v>4.5</v>
      </c>
      <c r="U48">
        <f t="shared" si="65"/>
        <v>3.1999999999999997</v>
      </c>
      <c r="V48">
        <f t="shared" si="65"/>
        <v>3.4000000000000004</v>
      </c>
      <c r="W48">
        <f t="shared" si="65"/>
        <v>3.35</v>
      </c>
      <c r="X48">
        <f t="shared" si="65"/>
        <v>3.4</v>
      </c>
      <c r="Y48">
        <f t="shared" si="65"/>
        <v>3.4000000000000004</v>
      </c>
      <c r="Z48">
        <f t="shared" si="65"/>
        <v>3.1</v>
      </c>
      <c r="AA48">
        <f t="shared" si="65"/>
        <v>4.1500000000000004</v>
      </c>
      <c r="AB48">
        <f t="shared" si="65"/>
        <v>3.45</v>
      </c>
      <c r="AC48">
        <f t="shared" ref="AC48" si="66">SUM(AC30:AC46)</f>
        <v>2</v>
      </c>
      <c r="AD48" s="3">
        <f t="shared" si="65"/>
        <v>3.15</v>
      </c>
      <c r="AE48">
        <f t="shared" si="65"/>
        <v>3.2</v>
      </c>
      <c r="AF48">
        <f t="shared" si="65"/>
        <v>3.9</v>
      </c>
      <c r="AG48">
        <f t="shared" si="65"/>
        <v>3.8000000000000003</v>
      </c>
      <c r="AH48">
        <f t="shared" si="65"/>
        <v>3.2</v>
      </c>
      <c r="AI48">
        <f t="shared" si="65"/>
        <v>2.9</v>
      </c>
      <c r="AJ48">
        <f t="shared" si="65"/>
        <v>4.3</v>
      </c>
      <c r="AK48">
        <f t="shared" si="65"/>
        <v>3.9</v>
      </c>
      <c r="AL48" s="3">
        <f t="shared" si="65"/>
        <v>3.4</v>
      </c>
      <c r="AM48" s="3"/>
      <c r="AN48" s="3"/>
      <c r="AO48" s="8">
        <f t="shared" si="65"/>
        <v>2.322222222222222</v>
      </c>
      <c r="AP48" s="8">
        <f t="shared" si="65"/>
        <v>2.7</v>
      </c>
      <c r="AQ48" s="8">
        <f t="shared" si="65"/>
        <v>3.3562500000000002</v>
      </c>
      <c r="AR48" s="8">
        <f t="shared" si="65"/>
        <v>3.5749999999999997</v>
      </c>
    </row>
  </sheetData>
  <mergeCells count="4">
    <mergeCell ref="B1:J1"/>
    <mergeCell ref="K1:N1"/>
    <mergeCell ref="O1:AD1"/>
    <mergeCell ref="AE1:AL1"/>
  </mergeCells>
  <conditionalFormatting sqref="B21:AL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AR4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:AM1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0:AM4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30:AR4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48"/>
  <sheetViews>
    <sheetView topLeftCell="A16" workbookViewId="0">
      <pane xSplit="1" topLeftCell="Q1" activePane="topRight" state="frozen"/>
      <selection pane="topRight" activeCell="AQ30" sqref="AQ30:AR46"/>
    </sheetView>
  </sheetViews>
  <sheetFormatPr defaultRowHeight="15" x14ac:dyDescent="0.25"/>
  <cols>
    <col min="22" max="22" width="9.140625" style="3"/>
  </cols>
  <sheetData>
    <row r="1" spans="1:38" x14ac:dyDescent="0.25">
      <c r="B1" s="21" t="s">
        <v>73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1" t="s">
        <v>74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8" x14ac:dyDescent="0.25">
      <c r="A2" t="s">
        <v>7</v>
      </c>
      <c r="B2" t="s">
        <v>17</v>
      </c>
      <c r="C2" t="s">
        <v>20</v>
      </c>
      <c r="D2" t="s">
        <v>16</v>
      </c>
      <c r="E2" t="s">
        <v>75</v>
      </c>
      <c r="F2" t="s">
        <v>23</v>
      </c>
      <c r="G2" t="s">
        <v>76</v>
      </c>
      <c r="H2" t="s">
        <v>28</v>
      </c>
      <c r="I2" t="s">
        <v>52</v>
      </c>
      <c r="J2" t="s">
        <v>77</v>
      </c>
      <c r="K2" t="s">
        <v>31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  <c r="T2" t="s">
        <v>86</v>
      </c>
      <c r="U2" t="s">
        <v>87</v>
      </c>
      <c r="V2" s="3" t="s">
        <v>88</v>
      </c>
      <c r="W2" t="s">
        <v>89</v>
      </c>
      <c r="X2" t="s">
        <v>90</v>
      </c>
      <c r="Y2" t="s">
        <v>91</v>
      </c>
      <c r="Z2" t="s">
        <v>26</v>
      </c>
      <c r="AA2" t="s">
        <v>92</v>
      </c>
      <c r="AB2" t="s">
        <v>93</v>
      </c>
      <c r="AC2" t="s">
        <v>94</v>
      </c>
      <c r="AD2" t="s">
        <v>47</v>
      </c>
      <c r="AE2" t="s">
        <v>95</v>
      </c>
      <c r="AF2" t="s">
        <v>96</v>
      </c>
      <c r="AG2" t="s">
        <v>97</v>
      </c>
      <c r="AH2" t="s">
        <v>32</v>
      </c>
      <c r="AI2" t="s">
        <v>98</v>
      </c>
      <c r="AJ2" t="s">
        <v>66</v>
      </c>
      <c r="AK2" t="s">
        <v>99</v>
      </c>
    </row>
    <row r="3" spans="1:38" x14ac:dyDescent="0.25">
      <c r="A3">
        <v>1</v>
      </c>
      <c r="G3">
        <v>0.3</v>
      </c>
      <c r="Z3">
        <v>0.2</v>
      </c>
      <c r="AA3">
        <v>0.2</v>
      </c>
      <c r="AB3">
        <v>0.2</v>
      </c>
      <c r="AC3">
        <v>0.2</v>
      </c>
      <c r="AD3">
        <v>0.1</v>
      </c>
      <c r="AE3">
        <v>0.2</v>
      </c>
      <c r="AF3">
        <v>0.3</v>
      </c>
      <c r="AG3">
        <v>0.2</v>
      </c>
      <c r="AH3">
        <v>0.2</v>
      </c>
      <c r="AI3">
        <v>0.2</v>
      </c>
      <c r="AJ3">
        <v>0.2</v>
      </c>
      <c r="AK3">
        <v>0.2</v>
      </c>
      <c r="AL3">
        <f>SUM(B3:AK3)</f>
        <v>2.7000000000000006</v>
      </c>
    </row>
    <row r="4" spans="1:38" x14ac:dyDescent="0.25">
      <c r="A4">
        <v>2</v>
      </c>
      <c r="Z4">
        <v>0.1</v>
      </c>
      <c r="AA4">
        <v>0.3</v>
      </c>
      <c r="AC4">
        <v>0.1</v>
      </c>
      <c r="AD4">
        <v>0.3</v>
      </c>
      <c r="AF4">
        <v>0.2</v>
      </c>
      <c r="AK4">
        <v>0.1</v>
      </c>
      <c r="AL4">
        <f t="shared" ref="AL4:AL19" si="0">SUM(B4:AK4)</f>
        <v>1.1000000000000001</v>
      </c>
    </row>
    <row r="5" spans="1:38" x14ac:dyDescent="0.25">
      <c r="A5">
        <v>3</v>
      </c>
      <c r="C5">
        <v>0.6</v>
      </c>
      <c r="H5">
        <v>0.5</v>
      </c>
      <c r="I5">
        <v>0.5</v>
      </c>
      <c r="J5">
        <v>0.9</v>
      </c>
      <c r="O5">
        <v>0.7</v>
      </c>
      <c r="Z5">
        <v>0.3</v>
      </c>
      <c r="AA5">
        <v>0.3</v>
      </c>
      <c r="AB5">
        <v>0.2</v>
      </c>
      <c r="AC5">
        <v>0.2</v>
      </c>
      <c r="AD5">
        <v>0.2</v>
      </c>
      <c r="AE5">
        <v>0.2</v>
      </c>
      <c r="AF5">
        <v>0.3</v>
      </c>
      <c r="AG5">
        <v>0.1</v>
      </c>
      <c r="AH5">
        <v>0.8</v>
      </c>
      <c r="AI5">
        <v>0.2</v>
      </c>
      <c r="AJ5">
        <v>0.5</v>
      </c>
      <c r="AK5">
        <v>0.5</v>
      </c>
      <c r="AL5">
        <f t="shared" si="0"/>
        <v>7</v>
      </c>
    </row>
    <row r="6" spans="1:38" x14ac:dyDescent="0.25">
      <c r="A6">
        <v>4</v>
      </c>
      <c r="B6">
        <v>0.7</v>
      </c>
      <c r="C6">
        <v>0.3</v>
      </c>
      <c r="D6">
        <v>0.7</v>
      </c>
      <c r="E6">
        <v>0.6</v>
      </c>
      <c r="F6">
        <v>0.6</v>
      </c>
      <c r="I6">
        <v>0.4</v>
      </c>
      <c r="J6">
        <v>0.4</v>
      </c>
      <c r="K6">
        <v>0.6</v>
      </c>
      <c r="L6">
        <v>0.6</v>
      </c>
      <c r="M6">
        <v>0.5</v>
      </c>
      <c r="N6">
        <v>0.4</v>
      </c>
      <c r="O6">
        <v>0.4</v>
      </c>
      <c r="P6">
        <v>0.5</v>
      </c>
      <c r="Q6">
        <v>0.7</v>
      </c>
      <c r="R6">
        <v>1</v>
      </c>
      <c r="V6" s="3">
        <v>0.3</v>
      </c>
      <c r="W6">
        <v>0.4</v>
      </c>
      <c r="X6">
        <v>0.5</v>
      </c>
      <c r="Y6">
        <v>0.35</v>
      </c>
      <c r="Z6">
        <v>0.1</v>
      </c>
      <c r="AA6">
        <v>0.6</v>
      </c>
      <c r="AB6">
        <v>0.2</v>
      </c>
      <c r="AC6">
        <v>0.5</v>
      </c>
      <c r="AD6">
        <v>0.5</v>
      </c>
      <c r="AE6">
        <v>0.4</v>
      </c>
      <c r="AF6">
        <v>0.2</v>
      </c>
      <c r="AG6">
        <v>0.3</v>
      </c>
      <c r="AH6">
        <v>0.4</v>
      </c>
      <c r="AI6">
        <v>0.3</v>
      </c>
      <c r="AJ6">
        <v>0.3</v>
      </c>
      <c r="AK6">
        <v>0.3</v>
      </c>
      <c r="AL6">
        <f t="shared" si="0"/>
        <v>14.050000000000002</v>
      </c>
    </row>
    <row r="7" spans="1:38" x14ac:dyDescent="0.25">
      <c r="A7">
        <v>5</v>
      </c>
      <c r="I7">
        <v>0.2</v>
      </c>
      <c r="K7">
        <v>0.2</v>
      </c>
      <c r="M7">
        <v>0.2</v>
      </c>
      <c r="W7">
        <v>0.25</v>
      </c>
      <c r="X7">
        <v>0.25</v>
      </c>
      <c r="Z7">
        <v>0.2</v>
      </c>
      <c r="AA7">
        <v>0.2</v>
      </c>
      <c r="AB7">
        <v>0.1</v>
      </c>
      <c r="AC7">
        <v>0.1</v>
      </c>
      <c r="AE7">
        <v>0.2</v>
      </c>
      <c r="AF7">
        <v>0.3</v>
      </c>
      <c r="AI7">
        <v>0.2</v>
      </c>
      <c r="AJ7">
        <v>0.2</v>
      </c>
      <c r="AK7">
        <v>0.1</v>
      </c>
      <c r="AL7">
        <f t="shared" si="0"/>
        <v>2.7000000000000006</v>
      </c>
    </row>
    <row r="8" spans="1:38" x14ac:dyDescent="0.25">
      <c r="A8">
        <v>6</v>
      </c>
      <c r="B8">
        <v>0.1</v>
      </c>
      <c r="C8">
        <v>0.3</v>
      </c>
      <c r="D8">
        <v>0.1</v>
      </c>
      <c r="I8">
        <v>0.3</v>
      </c>
      <c r="O8">
        <v>0.3</v>
      </c>
      <c r="Z8">
        <v>0.2</v>
      </c>
      <c r="AA8">
        <v>0.5</v>
      </c>
      <c r="AB8">
        <v>0.1</v>
      </c>
      <c r="AC8">
        <v>0.1</v>
      </c>
      <c r="AD8">
        <v>0.4</v>
      </c>
      <c r="AF8">
        <v>0.3</v>
      </c>
      <c r="AH8">
        <v>0.7</v>
      </c>
      <c r="AI8">
        <v>0.2</v>
      </c>
      <c r="AJ8">
        <v>0.4</v>
      </c>
      <c r="AK8">
        <v>0.5</v>
      </c>
      <c r="AL8">
        <f t="shared" si="0"/>
        <v>4.5</v>
      </c>
    </row>
    <row r="9" spans="1:38" x14ac:dyDescent="0.25">
      <c r="A9">
        <v>7</v>
      </c>
      <c r="B9">
        <v>0.1</v>
      </c>
      <c r="C9">
        <v>0.6</v>
      </c>
      <c r="D9">
        <v>0.1</v>
      </c>
      <c r="H9">
        <v>0.6</v>
      </c>
      <c r="I9">
        <v>0.3</v>
      </c>
      <c r="O9">
        <v>0.2</v>
      </c>
      <c r="Z9">
        <v>0.2</v>
      </c>
      <c r="AA9">
        <v>0.3</v>
      </c>
      <c r="AB9">
        <v>0.1</v>
      </c>
      <c r="AC9">
        <v>0.2</v>
      </c>
      <c r="AD9">
        <v>0.3</v>
      </c>
      <c r="AE9">
        <v>0.1</v>
      </c>
      <c r="AF9">
        <v>0.4</v>
      </c>
      <c r="AG9">
        <v>0.1</v>
      </c>
      <c r="AH9">
        <v>0.8</v>
      </c>
      <c r="AI9">
        <v>0.1</v>
      </c>
      <c r="AJ9">
        <v>0.4</v>
      </c>
      <c r="AK9">
        <v>0.4</v>
      </c>
      <c r="AL9">
        <f t="shared" si="0"/>
        <v>5.3000000000000007</v>
      </c>
    </row>
    <row r="10" spans="1:38" x14ac:dyDescent="0.25">
      <c r="A10">
        <v>8</v>
      </c>
      <c r="E10">
        <v>0.5</v>
      </c>
      <c r="G10">
        <v>0.8</v>
      </c>
      <c r="I10">
        <v>0.6</v>
      </c>
      <c r="J10">
        <v>0.7</v>
      </c>
      <c r="K10">
        <v>0.7</v>
      </c>
      <c r="M10">
        <v>1</v>
      </c>
      <c r="N10">
        <v>0.7</v>
      </c>
      <c r="P10">
        <v>0.8</v>
      </c>
      <c r="R10">
        <v>0.7</v>
      </c>
      <c r="S10">
        <v>0.8</v>
      </c>
      <c r="T10">
        <v>0.8</v>
      </c>
      <c r="U10">
        <v>0.8</v>
      </c>
      <c r="V10" s="3">
        <v>0.8</v>
      </c>
      <c r="W10">
        <v>0.55000000000000004</v>
      </c>
      <c r="X10">
        <v>0.75</v>
      </c>
      <c r="Y10">
        <v>0.25</v>
      </c>
      <c r="Z10">
        <v>0.3</v>
      </c>
      <c r="AA10">
        <v>0.4</v>
      </c>
      <c r="AB10">
        <v>0.9</v>
      </c>
      <c r="AC10">
        <v>0.9</v>
      </c>
      <c r="AD10">
        <v>0.4</v>
      </c>
      <c r="AE10">
        <v>0.8</v>
      </c>
      <c r="AF10">
        <v>0.7</v>
      </c>
      <c r="AG10">
        <v>0.7</v>
      </c>
      <c r="AH10">
        <v>0.3</v>
      </c>
      <c r="AI10">
        <v>0.5</v>
      </c>
      <c r="AJ10">
        <v>0.8</v>
      </c>
      <c r="AK10">
        <v>0.5</v>
      </c>
      <c r="AL10">
        <f t="shared" si="0"/>
        <v>18.450000000000006</v>
      </c>
    </row>
    <row r="11" spans="1:38" x14ac:dyDescent="0.25">
      <c r="A11">
        <v>9</v>
      </c>
      <c r="B11">
        <v>0.8</v>
      </c>
      <c r="C11">
        <v>0.8</v>
      </c>
      <c r="D11">
        <v>0.8</v>
      </c>
      <c r="E11">
        <v>0.7</v>
      </c>
      <c r="F11">
        <v>0.7</v>
      </c>
      <c r="G11">
        <v>0.7</v>
      </c>
      <c r="H11">
        <v>0.7</v>
      </c>
      <c r="I11">
        <v>0.7</v>
      </c>
      <c r="J11">
        <v>0.5</v>
      </c>
      <c r="K11">
        <v>0.5</v>
      </c>
      <c r="L11">
        <v>1</v>
      </c>
      <c r="M11">
        <v>0.7</v>
      </c>
      <c r="N11">
        <v>0.3</v>
      </c>
      <c r="O11">
        <v>0.5</v>
      </c>
      <c r="P11">
        <v>0.6</v>
      </c>
      <c r="Q11">
        <v>0.9</v>
      </c>
      <c r="R11">
        <v>0.8</v>
      </c>
      <c r="S11">
        <v>0.5</v>
      </c>
      <c r="T11">
        <v>0.6</v>
      </c>
      <c r="U11">
        <v>0.7</v>
      </c>
      <c r="V11" s="3">
        <v>0.5</v>
      </c>
      <c r="W11">
        <v>0.35</v>
      </c>
      <c r="X11">
        <v>0.4</v>
      </c>
      <c r="Y11">
        <v>0.2</v>
      </c>
      <c r="Z11">
        <v>0.6</v>
      </c>
      <c r="AA11">
        <v>0.3</v>
      </c>
      <c r="AB11">
        <v>0.7</v>
      </c>
      <c r="AC11">
        <v>0.8</v>
      </c>
      <c r="AD11">
        <v>0.6</v>
      </c>
      <c r="AE11">
        <v>0.7</v>
      </c>
      <c r="AF11">
        <v>0.6</v>
      </c>
      <c r="AG11">
        <v>0.5</v>
      </c>
      <c r="AH11">
        <v>0.5</v>
      </c>
      <c r="AI11">
        <v>0.4</v>
      </c>
      <c r="AJ11">
        <v>0.9</v>
      </c>
      <c r="AK11">
        <v>0.6</v>
      </c>
      <c r="AL11">
        <f t="shared" si="0"/>
        <v>22.150000000000002</v>
      </c>
    </row>
    <row r="12" spans="1:38" x14ac:dyDescent="0.25">
      <c r="A12">
        <v>10</v>
      </c>
      <c r="G12">
        <v>0.4</v>
      </c>
      <c r="K12">
        <v>0.2</v>
      </c>
      <c r="M12">
        <v>0.2</v>
      </c>
      <c r="W12">
        <v>0.3</v>
      </c>
      <c r="X12">
        <v>0.35</v>
      </c>
      <c r="Z12">
        <v>0.4</v>
      </c>
      <c r="AA12">
        <v>0.2</v>
      </c>
      <c r="AB12">
        <v>0.2</v>
      </c>
      <c r="AC12">
        <v>0.2</v>
      </c>
      <c r="AD12">
        <v>0.2</v>
      </c>
      <c r="AE12">
        <v>0.2</v>
      </c>
      <c r="AF12">
        <v>0.5</v>
      </c>
      <c r="AG12">
        <v>0.2</v>
      </c>
      <c r="AH12">
        <v>0.2</v>
      </c>
      <c r="AI12">
        <v>0.5</v>
      </c>
      <c r="AJ12">
        <v>0.2</v>
      </c>
      <c r="AK12">
        <v>0.1</v>
      </c>
      <c r="AL12">
        <f t="shared" si="0"/>
        <v>4.5500000000000016</v>
      </c>
    </row>
    <row r="13" spans="1:38" x14ac:dyDescent="0.25">
      <c r="A13">
        <v>11</v>
      </c>
      <c r="B13">
        <v>0.4</v>
      </c>
      <c r="C13">
        <v>0.7</v>
      </c>
      <c r="D13">
        <v>0.6</v>
      </c>
      <c r="E13">
        <v>0.4</v>
      </c>
      <c r="F13">
        <v>0.6</v>
      </c>
      <c r="G13">
        <v>0.5</v>
      </c>
      <c r="H13">
        <v>0.8</v>
      </c>
      <c r="I13">
        <v>0.5</v>
      </c>
      <c r="J13">
        <v>0.6</v>
      </c>
      <c r="K13">
        <v>0.3</v>
      </c>
      <c r="L13">
        <v>0.9</v>
      </c>
      <c r="M13">
        <v>0.4</v>
      </c>
      <c r="O13">
        <v>0.6</v>
      </c>
      <c r="P13">
        <v>0.3</v>
      </c>
      <c r="Q13">
        <v>0.6</v>
      </c>
      <c r="R13">
        <v>0.3</v>
      </c>
      <c r="Z13">
        <v>1</v>
      </c>
      <c r="AA13">
        <v>0.5</v>
      </c>
      <c r="AB13">
        <v>0.8</v>
      </c>
      <c r="AC13">
        <v>0.2</v>
      </c>
      <c r="AD13">
        <v>0.7</v>
      </c>
      <c r="AE13">
        <v>0.2</v>
      </c>
      <c r="AF13">
        <v>0.3</v>
      </c>
      <c r="AG13">
        <v>0.5</v>
      </c>
      <c r="AH13">
        <v>0.9</v>
      </c>
      <c r="AI13">
        <v>0.3</v>
      </c>
      <c r="AJ13">
        <v>0.6</v>
      </c>
      <c r="AK13">
        <v>0.3</v>
      </c>
      <c r="AL13">
        <f t="shared" si="0"/>
        <v>14.8</v>
      </c>
    </row>
    <row r="14" spans="1:38" x14ac:dyDescent="0.25">
      <c r="A14">
        <v>12</v>
      </c>
      <c r="B14">
        <v>0.4</v>
      </c>
      <c r="C14">
        <v>0.8</v>
      </c>
      <c r="D14">
        <v>0.3</v>
      </c>
      <c r="E14">
        <v>0.3</v>
      </c>
      <c r="F14">
        <v>0.3</v>
      </c>
      <c r="G14">
        <v>0.4</v>
      </c>
      <c r="H14">
        <v>0.7</v>
      </c>
      <c r="I14">
        <v>0.4</v>
      </c>
      <c r="J14">
        <v>0.5</v>
      </c>
      <c r="K14">
        <v>0.3</v>
      </c>
      <c r="L14">
        <v>0.7</v>
      </c>
      <c r="M14">
        <v>0.3</v>
      </c>
      <c r="O14">
        <v>0.4</v>
      </c>
      <c r="P14">
        <v>0.4</v>
      </c>
      <c r="Q14">
        <v>0.5</v>
      </c>
      <c r="R14">
        <v>0.2</v>
      </c>
      <c r="S14">
        <v>0.3</v>
      </c>
      <c r="T14">
        <v>0.5</v>
      </c>
      <c r="U14">
        <v>0.6</v>
      </c>
      <c r="V14" s="3">
        <v>0.4</v>
      </c>
      <c r="W14">
        <v>0.7</v>
      </c>
      <c r="X14">
        <v>0.2</v>
      </c>
      <c r="Z14">
        <v>0.2</v>
      </c>
      <c r="AA14">
        <v>0.7</v>
      </c>
      <c r="AB14">
        <v>0.2</v>
      </c>
      <c r="AC14">
        <v>0.3</v>
      </c>
      <c r="AD14">
        <v>0.2</v>
      </c>
      <c r="AE14">
        <v>0.5</v>
      </c>
      <c r="AF14">
        <v>0.8</v>
      </c>
      <c r="AG14">
        <v>0.2</v>
      </c>
      <c r="AH14">
        <v>0.8</v>
      </c>
      <c r="AI14">
        <v>0.1</v>
      </c>
      <c r="AJ14">
        <v>0.5</v>
      </c>
      <c r="AK14">
        <v>0.8</v>
      </c>
      <c r="AL14">
        <f t="shared" si="0"/>
        <v>14.899999999999999</v>
      </c>
    </row>
    <row r="15" spans="1:38" x14ac:dyDescent="0.25">
      <c r="A15">
        <v>13</v>
      </c>
      <c r="B15">
        <v>0.2</v>
      </c>
      <c r="C15">
        <v>0.4</v>
      </c>
      <c r="F15">
        <v>0.2</v>
      </c>
      <c r="H15">
        <v>0.7</v>
      </c>
      <c r="I15">
        <v>0.3</v>
      </c>
      <c r="J15">
        <v>0.3</v>
      </c>
      <c r="K15">
        <v>0.2</v>
      </c>
      <c r="L15">
        <v>0.6</v>
      </c>
      <c r="Q15">
        <v>0.4</v>
      </c>
      <c r="R15">
        <v>0.3</v>
      </c>
      <c r="Z15">
        <v>0.4</v>
      </c>
      <c r="AA15">
        <v>0.9</v>
      </c>
      <c r="AB15">
        <v>0.2</v>
      </c>
      <c r="AC15">
        <v>0.2</v>
      </c>
      <c r="AD15">
        <v>0.9</v>
      </c>
      <c r="AE15">
        <v>0.2</v>
      </c>
      <c r="AF15">
        <v>0.4</v>
      </c>
      <c r="AG15">
        <v>0.1</v>
      </c>
      <c r="AH15">
        <v>0.8</v>
      </c>
      <c r="AJ15">
        <v>0.5</v>
      </c>
      <c r="AK15">
        <v>0.5</v>
      </c>
      <c r="AL15">
        <f t="shared" si="0"/>
        <v>8.7000000000000011</v>
      </c>
    </row>
    <row r="16" spans="1:38" x14ac:dyDescent="0.25">
      <c r="A16">
        <v>14</v>
      </c>
      <c r="AA16">
        <v>0.5</v>
      </c>
      <c r="AC16">
        <v>0</v>
      </c>
      <c r="AD16">
        <v>0.3</v>
      </c>
      <c r="AF16">
        <v>0.2</v>
      </c>
      <c r="AJ16">
        <v>0.2</v>
      </c>
      <c r="AK16">
        <v>0.2</v>
      </c>
      <c r="AL16">
        <f t="shared" si="0"/>
        <v>1.4</v>
      </c>
    </row>
    <row r="17" spans="1:44" x14ac:dyDescent="0.25">
      <c r="A17">
        <v>15</v>
      </c>
      <c r="C17">
        <v>0.2</v>
      </c>
      <c r="L17">
        <v>0.4</v>
      </c>
      <c r="Z17">
        <v>0.2</v>
      </c>
      <c r="AA17">
        <v>0.8</v>
      </c>
      <c r="AB17">
        <v>0.2</v>
      </c>
      <c r="AC17">
        <v>0</v>
      </c>
      <c r="AD17">
        <v>0.8</v>
      </c>
      <c r="AF17">
        <v>0.2</v>
      </c>
      <c r="AH17">
        <v>0.5</v>
      </c>
      <c r="AI17">
        <v>0.2</v>
      </c>
      <c r="AJ17">
        <v>0.4</v>
      </c>
      <c r="AK17">
        <v>0.4</v>
      </c>
      <c r="AL17">
        <f t="shared" si="0"/>
        <v>4.3000000000000007</v>
      </c>
    </row>
    <row r="18" spans="1:44" x14ac:dyDescent="0.25">
      <c r="A18">
        <v>16</v>
      </c>
      <c r="I18">
        <v>0.2</v>
      </c>
      <c r="K18">
        <v>0.4</v>
      </c>
      <c r="M18">
        <v>0.4</v>
      </c>
      <c r="N18">
        <v>1</v>
      </c>
      <c r="O18">
        <v>0.5</v>
      </c>
      <c r="T18">
        <v>0.3</v>
      </c>
      <c r="U18">
        <v>0.4</v>
      </c>
      <c r="W18">
        <v>0.6</v>
      </c>
      <c r="X18">
        <v>0.3</v>
      </c>
      <c r="Y18">
        <v>0.2</v>
      </c>
      <c r="Z18">
        <v>0.4</v>
      </c>
      <c r="AA18">
        <v>0.2</v>
      </c>
      <c r="AB18">
        <v>0.4</v>
      </c>
      <c r="AC18">
        <v>0.1</v>
      </c>
      <c r="AD18">
        <v>0.2</v>
      </c>
      <c r="AE18">
        <v>0.4</v>
      </c>
      <c r="AF18">
        <v>0.5</v>
      </c>
      <c r="AG18">
        <v>0.2</v>
      </c>
      <c r="AI18">
        <v>0.8</v>
      </c>
      <c r="AJ18">
        <v>0.3</v>
      </c>
      <c r="AK18">
        <v>0.5</v>
      </c>
      <c r="AL18">
        <f t="shared" si="0"/>
        <v>8.3000000000000007</v>
      </c>
    </row>
    <row r="19" spans="1:44" x14ac:dyDescent="0.25">
      <c r="A19">
        <v>17</v>
      </c>
      <c r="E19">
        <v>0.4</v>
      </c>
      <c r="G19">
        <v>0.3</v>
      </c>
      <c r="I19">
        <v>0.2</v>
      </c>
      <c r="K19">
        <v>0.5</v>
      </c>
      <c r="L19">
        <v>0.6</v>
      </c>
      <c r="M19">
        <v>0.3</v>
      </c>
      <c r="N19">
        <v>0.3</v>
      </c>
      <c r="W19">
        <v>0.35</v>
      </c>
      <c r="X19">
        <v>0.25</v>
      </c>
      <c r="Z19">
        <v>0.2</v>
      </c>
      <c r="AA19">
        <v>0.4</v>
      </c>
      <c r="AB19">
        <v>0.4</v>
      </c>
      <c r="AC19">
        <v>0.5</v>
      </c>
      <c r="AD19">
        <v>0.2</v>
      </c>
      <c r="AE19">
        <v>0.4</v>
      </c>
      <c r="AF19">
        <v>0.6</v>
      </c>
      <c r="AG19">
        <v>0.2</v>
      </c>
      <c r="AH19">
        <v>0.2</v>
      </c>
      <c r="AI19">
        <v>0.4</v>
      </c>
      <c r="AJ19">
        <v>0.2</v>
      </c>
      <c r="AK19">
        <v>0.5</v>
      </c>
      <c r="AL19">
        <f t="shared" si="0"/>
        <v>7.4000000000000012</v>
      </c>
    </row>
    <row r="21" spans="1:44" x14ac:dyDescent="0.25">
      <c r="B21">
        <f>SUM(B3:B19)</f>
        <v>2.7</v>
      </c>
      <c r="C21">
        <f t="shared" ref="C21:AK21" si="1">SUM(C3:C19)</f>
        <v>4.7</v>
      </c>
      <c r="D21">
        <f t="shared" si="1"/>
        <v>2.5999999999999996</v>
      </c>
      <c r="E21">
        <f t="shared" si="1"/>
        <v>2.9</v>
      </c>
      <c r="F21">
        <f t="shared" si="1"/>
        <v>2.4</v>
      </c>
      <c r="G21">
        <f t="shared" si="1"/>
        <v>3.4</v>
      </c>
      <c r="H21">
        <f t="shared" si="1"/>
        <v>4</v>
      </c>
      <c r="I21">
        <f t="shared" si="1"/>
        <v>4.6000000000000005</v>
      </c>
      <c r="J21">
        <f t="shared" si="1"/>
        <v>3.9</v>
      </c>
      <c r="K21">
        <f t="shared" si="1"/>
        <v>3.9</v>
      </c>
      <c r="L21">
        <f t="shared" si="1"/>
        <v>4.8</v>
      </c>
      <c r="M21">
        <f t="shared" si="1"/>
        <v>3.9999999999999996</v>
      </c>
      <c r="N21">
        <f t="shared" si="1"/>
        <v>2.7</v>
      </c>
      <c r="O21">
        <f t="shared" si="1"/>
        <v>3.6</v>
      </c>
      <c r="P21">
        <f t="shared" si="1"/>
        <v>2.5999999999999996</v>
      </c>
      <c r="Q21">
        <f t="shared" si="1"/>
        <v>3.1</v>
      </c>
      <c r="R21">
        <f t="shared" si="1"/>
        <v>3.3</v>
      </c>
      <c r="S21">
        <f t="shared" si="1"/>
        <v>1.6</v>
      </c>
      <c r="T21">
        <f t="shared" si="1"/>
        <v>2.1999999999999997</v>
      </c>
      <c r="U21">
        <f t="shared" si="1"/>
        <v>2.5</v>
      </c>
      <c r="V21" s="3">
        <f t="shared" si="1"/>
        <v>2</v>
      </c>
      <c r="W21" s="3">
        <f t="shared" si="1"/>
        <v>3.5000000000000004</v>
      </c>
      <c r="X21" s="3">
        <f t="shared" si="1"/>
        <v>3</v>
      </c>
      <c r="Y21" s="3">
        <f t="shared" si="1"/>
        <v>1</v>
      </c>
      <c r="Z21" s="3">
        <f t="shared" si="1"/>
        <v>5.0000000000000009</v>
      </c>
      <c r="AA21" s="3">
        <f t="shared" si="1"/>
        <v>7.3</v>
      </c>
      <c r="AB21" s="3">
        <f t="shared" si="1"/>
        <v>4.9000000000000012</v>
      </c>
      <c r="AC21" s="3">
        <f t="shared" si="1"/>
        <v>4.6000000000000005</v>
      </c>
      <c r="AD21" s="3">
        <f t="shared" si="1"/>
        <v>6.3000000000000007</v>
      </c>
      <c r="AE21" s="3">
        <f t="shared" si="1"/>
        <v>4.5000000000000009</v>
      </c>
      <c r="AF21" s="3">
        <f t="shared" si="1"/>
        <v>6.8000000000000007</v>
      </c>
      <c r="AG21" s="3">
        <f t="shared" si="1"/>
        <v>3.3000000000000007</v>
      </c>
      <c r="AH21" s="3">
        <f t="shared" si="1"/>
        <v>7.1</v>
      </c>
      <c r="AI21" s="3">
        <f t="shared" si="1"/>
        <v>4.4000000000000004</v>
      </c>
      <c r="AJ21" s="3">
        <f t="shared" si="1"/>
        <v>6.6000000000000005</v>
      </c>
      <c r="AK21" s="3">
        <f t="shared" si="1"/>
        <v>6.5000000000000009</v>
      </c>
    </row>
    <row r="29" spans="1:44" x14ac:dyDescent="0.25">
      <c r="A29" t="s">
        <v>7</v>
      </c>
      <c r="B29" t="str">
        <f>B2</f>
        <v>1904ENG</v>
      </c>
      <c r="C29" t="str">
        <f t="shared" ref="C29:W37" si="2">C2</f>
        <v>3904ENV</v>
      </c>
      <c r="D29" t="str">
        <f t="shared" si="2"/>
        <v>1801ENG</v>
      </c>
      <c r="E29" t="str">
        <f t="shared" si="2"/>
        <v>1604ENG</v>
      </c>
      <c r="F29" t="str">
        <f t="shared" si="2"/>
        <v>1607ENG</v>
      </c>
      <c r="G29" t="str">
        <f t="shared" si="2"/>
        <v>1606ENG</v>
      </c>
      <c r="H29" t="str">
        <f t="shared" si="2"/>
        <v>1605ENG</v>
      </c>
      <c r="I29" t="str">
        <f t="shared" si="2"/>
        <v>2104ENG</v>
      </c>
      <c r="J29" t="str">
        <f t="shared" si="2"/>
        <v>2607ENG</v>
      </c>
      <c r="K29" t="str">
        <f t="shared" si="2"/>
        <v>3004ENG</v>
      </c>
      <c r="L29" t="str">
        <f t="shared" si="2"/>
        <v>3118ENG</v>
      </c>
      <c r="M29" t="str">
        <f t="shared" si="2"/>
        <v>3607ENG</v>
      </c>
      <c r="N29" t="str">
        <f t="shared" si="2"/>
        <v>3608ENG</v>
      </c>
      <c r="O29" t="str">
        <f t="shared" si="2"/>
        <v>2606ENG</v>
      </c>
      <c r="P29" t="str">
        <f t="shared" si="2"/>
        <v>3605ENG</v>
      </c>
      <c r="Q29" t="str">
        <f t="shared" si="2"/>
        <v>3606ENG</v>
      </c>
      <c r="R29" t="str">
        <f t="shared" si="2"/>
        <v>6002ENG</v>
      </c>
      <c r="S29" t="str">
        <f t="shared" si="2"/>
        <v>3604ENG</v>
      </c>
      <c r="T29" t="str">
        <f t="shared" si="2"/>
        <v>6604ENG</v>
      </c>
      <c r="U29" t="str">
        <f t="shared" si="2"/>
        <v>6605ENG</v>
      </c>
      <c r="V29" s="3" t="str">
        <f t="shared" si="2"/>
        <v>2605ENG</v>
      </c>
      <c r="W29" s="3" t="str">
        <f t="shared" si="2"/>
        <v>1004GBS</v>
      </c>
      <c r="X29" s="3" t="str">
        <f t="shared" ref="X29:AK29" si="3">X2</f>
        <v>1007GBS</v>
      </c>
      <c r="Y29" s="3" t="str">
        <f t="shared" si="3"/>
        <v>1008GBS</v>
      </c>
      <c r="Z29" s="3" t="str">
        <f t="shared" si="3"/>
        <v>1037ENV</v>
      </c>
      <c r="AA29" s="3" t="str">
        <f t="shared" si="3"/>
        <v>1043SCG</v>
      </c>
      <c r="AB29" s="3" t="str">
        <f t="shared" si="3"/>
        <v>2009THS</v>
      </c>
      <c r="AC29" s="3" t="str">
        <f t="shared" si="3"/>
        <v>2043IBA</v>
      </c>
      <c r="AD29" s="3" t="str">
        <f t="shared" si="3"/>
        <v>2107ENV</v>
      </c>
      <c r="AE29" s="3" t="str">
        <f t="shared" si="3"/>
        <v>2128IBA</v>
      </c>
      <c r="AF29" s="3" t="str">
        <f t="shared" si="3"/>
        <v>2155IBA</v>
      </c>
      <c r="AG29" s="3" t="str">
        <f t="shared" si="3"/>
        <v>2211AFE</v>
      </c>
      <c r="AH29" s="3" t="str">
        <f t="shared" si="3"/>
        <v>2904ENV</v>
      </c>
      <c r="AI29" s="3" t="str">
        <f t="shared" si="3"/>
        <v>3220THS</v>
      </c>
      <c r="AJ29" s="3" t="str">
        <f t="shared" si="3"/>
        <v>6109ENG</v>
      </c>
      <c r="AK29" s="3" t="str">
        <f t="shared" si="3"/>
        <v>6207ENG</v>
      </c>
    </row>
    <row r="30" spans="1:44" x14ac:dyDescent="0.25">
      <c r="A30">
        <v>1</v>
      </c>
      <c r="B30">
        <f t="shared" ref="B30:Q46" si="4">B3</f>
        <v>0</v>
      </c>
      <c r="C30">
        <f t="shared" si="4"/>
        <v>0</v>
      </c>
      <c r="D30">
        <f t="shared" si="4"/>
        <v>0</v>
      </c>
      <c r="E30">
        <f t="shared" si="4"/>
        <v>0</v>
      </c>
      <c r="F30">
        <f t="shared" si="4"/>
        <v>0</v>
      </c>
      <c r="G30" s="2">
        <v>0.2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>
        <f t="shared" si="4"/>
        <v>0</v>
      </c>
      <c r="Q30">
        <f t="shared" si="4"/>
        <v>0</v>
      </c>
      <c r="R30">
        <f t="shared" si="2"/>
        <v>0</v>
      </c>
      <c r="S30">
        <f t="shared" si="2"/>
        <v>0</v>
      </c>
      <c r="T30">
        <f t="shared" si="2"/>
        <v>0</v>
      </c>
      <c r="U30">
        <f t="shared" si="2"/>
        <v>0</v>
      </c>
      <c r="V30" s="3">
        <f t="shared" si="2"/>
        <v>0</v>
      </c>
      <c r="W30" s="3">
        <f t="shared" ref="W30" si="5">W3</f>
        <v>0</v>
      </c>
      <c r="X30" s="3">
        <f t="shared" ref="X30:AG30" si="6">X3</f>
        <v>0</v>
      </c>
      <c r="Y30" s="3">
        <f t="shared" si="6"/>
        <v>0</v>
      </c>
      <c r="Z30" s="4">
        <v>0</v>
      </c>
      <c r="AA30" s="4">
        <v>0.1</v>
      </c>
      <c r="AB30" s="3">
        <f t="shared" si="6"/>
        <v>0.2</v>
      </c>
      <c r="AC30" s="4">
        <v>0.1</v>
      </c>
      <c r="AD30" s="4">
        <v>0</v>
      </c>
      <c r="AE30" s="3">
        <f t="shared" si="6"/>
        <v>0.2</v>
      </c>
      <c r="AF30" s="4">
        <v>0.1</v>
      </c>
      <c r="AG30" s="3">
        <f t="shared" si="6"/>
        <v>0.2</v>
      </c>
      <c r="AH30" s="4">
        <v>0</v>
      </c>
      <c r="AI30" s="4">
        <v>0</v>
      </c>
      <c r="AJ30" s="4">
        <v>0</v>
      </c>
      <c r="AK30" s="4">
        <v>0</v>
      </c>
      <c r="AL30">
        <f>SUM(B30:AK30)</f>
        <v>1.1000000000000001</v>
      </c>
      <c r="AN30">
        <f>AVERAGE(B30:V30)</f>
        <v>9.5238095238095247E-3</v>
      </c>
      <c r="AO30">
        <f>AVERAGE(W30:AK30)</f>
        <v>6.0000000000000012E-2</v>
      </c>
      <c r="AQ30">
        <f>_xlfn.STDEV.S(B30:V30)</f>
        <v>4.3643578047198484E-2</v>
      </c>
      <c r="AR30">
        <f>_xlfn.STDEV.S(W30:AK30)</f>
        <v>8.2807867121082512E-2</v>
      </c>
    </row>
    <row r="31" spans="1:44" x14ac:dyDescent="0.25">
      <c r="A31">
        <v>2</v>
      </c>
      <c r="B31">
        <f t="shared" si="4"/>
        <v>0</v>
      </c>
      <c r="C31">
        <f t="shared" si="2"/>
        <v>0</v>
      </c>
      <c r="D31">
        <f t="shared" si="2"/>
        <v>0</v>
      </c>
      <c r="E31">
        <f t="shared" si="2"/>
        <v>0</v>
      </c>
      <c r="F31">
        <f t="shared" si="2"/>
        <v>0</v>
      </c>
      <c r="G31">
        <f t="shared" si="2"/>
        <v>0</v>
      </c>
      <c r="H31">
        <f t="shared" si="2"/>
        <v>0</v>
      </c>
      <c r="I31">
        <f t="shared" si="2"/>
        <v>0</v>
      </c>
      <c r="J31">
        <f t="shared" si="2"/>
        <v>0</v>
      </c>
      <c r="K31">
        <f t="shared" si="2"/>
        <v>0</v>
      </c>
      <c r="L31">
        <f t="shared" si="2"/>
        <v>0</v>
      </c>
      <c r="M31">
        <f t="shared" si="2"/>
        <v>0</v>
      </c>
      <c r="N31">
        <f t="shared" si="2"/>
        <v>0</v>
      </c>
      <c r="O31">
        <f t="shared" si="2"/>
        <v>0</v>
      </c>
      <c r="P31">
        <f t="shared" si="2"/>
        <v>0</v>
      </c>
      <c r="Q31">
        <f t="shared" si="2"/>
        <v>0</v>
      </c>
      <c r="R31">
        <f t="shared" si="2"/>
        <v>0</v>
      </c>
      <c r="S31">
        <f t="shared" si="2"/>
        <v>0</v>
      </c>
      <c r="T31">
        <f t="shared" si="2"/>
        <v>0</v>
      </c>
      <c r="U31">
        <f t="shared" si="2"/>
        <v>0</v>
      </c>
      <c r="V31" s="3">
        <f t="shared" si="2"/>
        <v>0</v>
      </c>
      <c r="W31" s="3">
        <f t="shared" ref="W31:AJ31" si="7">W4</f>
        <v>0</v>
      </c>
      <c r="X31" s="3">
        <f t="shared" si="7"/>
        <v>0</v>
      </c>
      <c r="Y31" s="3">
        <f t="shared" si="7"/>
        <v>0</v>
      </c>
      <c r="Z31" s="4">
        <v>0</v>
      </c>
      <c r="AA31" s="4">
        <v>0.1</v>
      </c>
      <c r="AB31" s="3">
        <f t="shared" si="7"/>
        <v>0</v>
      </c>
      <c r="AC31" s="4">
        <v>0</v>
      </c>
      <c r="AD31" s="4">
        <v>0.1</v>
      </c>
      <c r="AE31" s="3">
        <f t="shared" si="7"/>
        <v>0</v>
      </c>
      <c r="AF31" s="4">
        <v>0.1</v>
      </c>
      <c r="AG31" s="3">
        <f t="shared" ref="AG31" si="8">AG4</f>
        <v>0</v>
      </c>
      <c r="AH31" s="3">
        <f t="shared" si="7"/>
        <v>0</v>
      </c>
      <c r="AI31" s="3">
        <f t="shared" si="7"/>
        <v>0</v>
      </c>
      <c r="AJ31" s="9">
        <f t="shared" si="7"/>
        <v>0</v>
      </c>
      <c r="AK31" s="4">
        <v>0</v>
      </c>
      <c r="AL31">
        <f t="shared" ref="AL31:AL46" si="9">SUM(B31:AK31)</f>
        <v>0.30000000000000004</v>
      </c>
      <c r="AN31">
        <f t="shared" ref="AN31:AN46" si="10">AVERAGE(B31:V31)</f>
        <v>0</v>
      </c>
      <c r="AO31">
        <f t="shared" ref="AO31:AO46" si="11">AVERAGE(W31:AK31)</f>
        <v>2.0000000000000004E-2</v>
      </c>
      <c r="AQ31">
        <f t="shared" ref="AQ31:AQ46" si="12">_xlfn.STDEV.S(B31:V31)</f>
        <v>0</v>
      </c>
      <c r="AR31">
        <f t="shared" ref="AR31:AR46" si="13">_xlfn.STDEV.S(W31:AK31)</f>
        <v>4.1403933560541256E-2</v>
      </c>
    </row>
    <row r="32" spans="1:44" x14ac:dyDescent="0.25">
      <c r="A32">
        <v>3</v>
      </c>
      <c r="B32">
        <f t="shared" si="4"/>
        <v>0</v>
      </c>
      <c r="C32" s="2">
        <v>0.5</v>
      </c>
      <c r="D32">
        <f t="shared" si="2"/>
        <v>0</v>
      </c>
      <c r="E32">
        <f t="shared" si="2"/>
        <v>0</v>
      </c>
      <c r="F32">
        <f t="shared" si="2"/>
        <v>0</v>
      </c>
      <c r="G32">
        <f t="shared" si="2"/>
        <v>0</v>
      </c>
      <c r="H32">
        <f t="shared" si="2"/>
        <v>0.5</v>
      </c>
      <c r="I32">
        <f t="shared" si="2"/>
        <v>0.5</v>
      </c>
      <c r="J32">
        <f t="shared" si="2"/>
        <v>0.9</v>
      </c>
      <c r="K32">
        <f t="shared" si="2"/>
        <v>0</v>
      </c>
      <c r="L32">
        <f t="shared" si="2"/>
        <v>0</v>
      </c>
      <c r="M32">
        <f t="shared" si="2"/>
        <v>0</v>
      </c>
      <c r="N32">
        <f t="shared" si="2"/>
        <v>0</v>
      </c>
      <c r="O32">
        <f t="shared" si="2"/>
        <v>0.7</v>
      </c>
      <c r="P32">
        <f t="shared" si="2"/>
        <v>0</v>
      </c>
      <c r="Q32">
        <f t="shared" si="2"/>
        <v>0</v>
      </c>
      <c r="R32">
        <f t="shared" si="2"/>
        <v>0</v>
      </c>
      <c r="S32">
        <f t="shared" si="2"/>
        <v>0</v>
      </c>
      <c r="T32">
        <f t="shared" si="2"/>
        <v>0</v>
      </c>
      <c r="U32">
        <f t="shared" si="2"/>
        <v>0</v>
      </c>
      <c r="V32" s="3">
        <f t="shared" si="2"/>
        <v>0</v>
      </c>
      <c r="W32" s="3">
        <f t="shared" ref="W32:AE32" si="14">W5</f>
        <v>0</v>
      </c>
      <c r="X32" s="3">
        <f t="shared" si="14"/>
        <v>0</v>
      </c>
      <c r="Y32" s="3">
        <f t="shared" si="14"/>
        <v>0</v>
      </c>
      <c r="Z32" s="4">
        <v>0.1</v>
      </c>
      <c r="AA32" s="3">
        <f t="shared" si="14"/>
        <v>0.3</v>
      </c>
      <c r="AB32" s="4">
        <v>0</v>
      </c>
      <c r="AC32" s="4">
        <v>0.1</v>
      </c>
      <c r="AD32" s="4">
        <v>0.1</v>
      </c>
      <c r="AE32" s="3">
        <f t="shared" si="14"/>
        <v>0.2</v>
      </c>
      <c r="AF32" s="4">
        <v>0.1</v>
      </c>
      <c r="AG32" s="4">
        <v>0</v>
      </c>
      <c r="AH32" s="4">
        <v>0.6</v>
      </c>
      <c r="AI32" s="4">
        <v>0</v>
      </c>
      <c r="AJ32" s="4">
        <v>0.2</v>
      </c>
      <c r="AK32" s="4">
        <v>0.4</v>
      </c>
      <c r="AL32">
        <f t="shared" si="9"/>
        <v>5.2</v>
      </c>
      <c r="AN32">
        <f t="shared" si="10"/>
        <v>0.14761904761904759</v>
      </c>
      <c r="AO32">
        <f t="shared" si="11"/>
        <v>0.14000000000000001</v>
      </c>
      <c r="AQ32">
        <f t="shared" si="12"/>
        <v>0.28216847382201937</v>
      </c>
      <c r="AR32">
        <f t="shared" si="13"/>
        <v>0.17647338933351156</v>
      </c>
    </row>
    <row r="33" spans="1:44" x14ac:dyDescent="0.25">
      <c r="A33">
        <v>4</v>
      </c>
      <c r="B33">
        <f t="shared" si="4"/>
        <v>0.7</v>
      </c>
      <c r="C33" s="2">
        <v>0.2</v>
      </c>
      <c r="D33">
        <f t="shared" si="2"/>
        <v>0.7</v>
      </c>
      <c r="E33">
        <f t="shared" si="2"/>
        <v>0.6</v>
      </c>
      <c r="F33">
        <f t="shared" si="2"/>
        <v>0.6</v>
      </c>
      <c r="G33">
        <f t="shared" si="2"/>
        <v>0</v>
      </c>
      <c r="H33">
        <f t="shared" si="2"/>
        <v>0</v>
      </c>
      <c r="I33">
        <f t="shared" si="2"/>
        <v>0.4</v>
      </c>
      <c r="J33" s="2">
        <v>0.3</v>
      </c>
      <c r="K33">
        <f t="shared" si="2"/>
        <v>0.6</v>
      </c>
      <c r="L33">
        <f t="shared" si="2"/>
        <v>0.6</v>
      </c>
      <c r="M33">
        <f t="shared" si="2"/>
        <v>0.5</v>
      </c>
      <c r="N33">
        <f t="shared" si="2"/>
        <v>0.4</v>
      </c>
      <c r="O33">
        <f t="shared" si="2"/>
        <v>0.4</v>
      </c>
      <c r="P33">
        <f t="shared" si="2"/>
        <v>0.5</v>
      </c>
      <c r="Q33">
        <f t="shared" si="2"/>
        <v>0.7</v>
      </c>
      <c r="R33">
        <f t="shared" si="2"/>
        <v>1</v>
      </c>
      <c r="S33">
        <f t="shared" si="2"/>
        <v>0</v>
      </c>
      <c r="T33">
        <f t="shared" si="2"/>
        <v>0</v>
      </c>
      <c r="U33">
        <f t="shared" si="2"/>
        <v>0</v>
      </c>
      <c r="V33" s="3">
        <f t="shared" si="2"/>
        <v>0.3</v>
      </c>
      <c r="W33" s="3">
        <f t="shared" ref="W33:AH33" si="15">W6</f>
        <v>0.4</v>
      </c>
      <c r="X33" s="3">
        <f t="shared" si="15"/>
        <v>0.5</v>
      </c>
      <c r="Y33" s="4">
        <v>0.4</v>
      </c>
      <c r="Z33" s="4">
        <v>0.4</v>
      </c>
      <c r="AA33" s="3">
        <f t="shared" si="15"/>
        <v>0.6</v>
      </c>
      <c r="AB33" s="4">
        <v>0.4</v>
      </c>
      <c r="AC33" s="3">
        <f t="shared" si="15"/>
        <v>0.5</v>
      </c>
      <c r="AD33" s="3">
        <f t="shared" si="15"/>
        <v>0.5</v>
      </c>
      <c r="AE33" s="3">
        <f t="shared" si="15"/>
        <v>0.4</v>
      </c>
      <c r="AF33" s="4">
        <v>0.4</v>
      </c>
      <c r="AG33" s="4">
        <v>0.4</v>
      </c>
      <c r="AH33" s="3">
        <f t="shared" si="15"/>
        <v>0.4</v>
      </c>
      <c r="AI33" s="4">
        <v>0.5</v>
      </c>
      <c r="AJ33" s="4">
        <v>0.4</v>
      </c>
      <c r="AK33" s="4">
        <v>0.4</v>
      </c>
      <c r="AL33">
        <f t="shared" si="9"/>
        <v>15.100000000000003</v>
      </c>
      <c r="AN33">
        <f t="shared" si="10"/>
        <v>0.40476190476190477</v>
      </c>
      <c r="AO33">
        <f t="shared" si="11"/>
        <v>0.44000000000000017</v>
      </c>
      <c r="AQ33">
        <f t="shared" si="12"/>
        <v>0.28892246447133613</v>
      </c>
      <c r="AR33">
        <f t="shared" si="13"/>
        <v>6.3245553203366861E-2</v>
      </c>
    </row>
    <row r="34" spans="1:44" x14ac:dyDescent="0.25">
      <c r="A34">
        <v>5</v>
      </c>
      <c r="B34">
        <f t="shared" si="4"/>
        <v>0</v>
      </c>
      <c r="C34">
        <f t="shared" si="2"/>
        <v>0</v>
      </c>
      <c r="D34">
        <f t="shared" si="2"/>
        <v>0</v>
      </c>
      <c r="E34">
        <f t="shared" si="2"/>
        <v>0</v>
      </c>
      <c r="F34">
        <f t="shared" si="2"/>
        <v>0</v>
      </c>
      <c r="G34">
        <f t="shared" si="2"/>
        <v>0</v>
      </c>
      <c r="H34">
        <f t="shared" si="2"/>
        <v>0</v>
      </c>
      <c r="I34" s="2">
        <v>0</v>
      </c>
      <c r="J34">
        <f t="shared" si="2"/>
        <v>0</v>
      </c>
      <c r="K34" s="2">
        <v>0</v>
      </c>
      <c r="L34">
        <f t="shared" si="2"/>
        <v>0</v>
      </c>
      <c r="M34">
        <f t="shared" si="2"/>
        <v>0.2</v>
      </c>
      <c r="N34">
        <f t="shared" si="2"/>
        <v>0</v>
      </c>
      <c r="O34">
        <f t="shared" si="2"/>
        <v>0</v>
      </c>
      <c r="P34">
        <f t="shared" si="2"/>
        <v>0</v>
      </c>
      <c r="Q34">
        <f t="shared" si="2"/>
        <v>0</v>
      </c>
      <c r="R34">
        <f t="shared" si="2"/>
        <v>0</v>
      </c>
      <c r="S34">
        <f t="shared" si="2"/>
        <v>0</v>
      </c>
      <c r="T34">
        <f t="shared" si="2"/>
        <v>0</v>
      </c>
      <c r="U34">
        <f t="shared" si="2"/>
        <v>0</v>
      </c>
      <c r="V34" s="3">
        <f t="shared" si="2"/>
        <v>0</v>
      </c>
      <c r="W34" s="4">
        <v>0.1</v>
      </c>
      <c r="X34" s="4">
        <v>0.1</v>
      </c>
      <c r="Y34" s="3">
        <f t="shared" ref="Y34:AH34" si="16">Y7</f>
        <v>0</v>
      </c>
      <c r="Z34" s="4">
        <v>0.1</v>
      </c>
      <c r="AA34" s="4">
        <v>0.1</v>
      </c>
      <c r="AB34" s="3">
        <f t="shared" si="16"/>
        <v>0.1</v>
      </c>
      <c r="AC34" s="4">
        <v>0</v>
      </c>
      <c r="AD34" s="3">
        <f t="shared" si="16"/>
        <v>0</v>
      </c>
      <c r="AE34" s="4">
        <v>0</v>
      </c>
      <c r="AF34" s="4">
        <v>0.1</v>
      </c>
      <c r="AG34" s="3">
        <f t="shared" ref="AG34" si="17">AG7</f>
        <v>0</v>
      </c>
      <c r="AH34" s="3">
        <f t="shared" si="16"/>
        <v>0</v>
      </c>
      <c r="AI34" s="4">
        <v>0</v>
      </c>
      <c r="AJ34" s="4">
        <v>0</v>
      </c>
      <c r="AK34" s="4">
        <v>0</v>
      </c>
      <c r="AL34">
        <f t="shared" si="9"/>
        <v>0.79999999999999993</v>
      </c>
      <c r="AN34">
        <f t="shared" si="10"/>
        <v>9.5238095238095247E-3</v>
      </c>
      <c r="AO34">
        <f t="shared" si="11"/>
        <v>0.04</v>
      </c>
      <c r="AQ34">
        <f t="shared" si="12"/>
        <v>4.3643578047198484E-2</v>
      </c>
      <c r="AR34">
        <f t="shared" si="13"/>
        <v>5.0709255283711001E-2</v>
      </c>
    </row>
    <row r="35" spans="1:44" x14ac:dyDescent="0.25">
      <c r="A35">
        <v>6</v>
      </c>
      <c r="B35" s="2">
        <v>0</v>
      </c>
      <c r="C35" s="2">
        <v>0.2</v>
      </c>
      <c r="D35" s="2">
        <v>0</v>
      </c>
      <c r="E35">
        <f t="shared" si="2"/>
        <v>0</v>
      </c>
      <c r="F35">
        <f t="shared" si="2"/>
        <v>0</v>
      </c>
      <c r="G35">
        <f t="shared" si="2"/>
        <v>0</v>
      </c>
      <c r="H35">
        <f t="shared" si="2"/>
        <v>0</v>
      </c>
      <c r="I35" s="2">
        <v>0.2</v>
      </c>
      <c r="J35">
        <f t="shared" si="2"/>
        <v>0</v>
      </c>
      <c r="K35">
        <f t="shared" si="2"/>
        <v>0</v>
      </c>
      <c r="L35">
        <f t="shared" si="2"/>
        <v>0</v>
      </c>
      <c r="M35">
        <f t="shared" si="2"/>
        <v>0</v>
      </c>
      <c r="N35">
        <f t="shared" si="2"/>
        <v>0</v>
      </c>
      <c r="O35" s="2">
        <v>0.2</v>
      </c>
      <c r="P35">
        <f t="shared" si="2"/>
        <v>0</v>
      </c>
      <c r="Q35">
        <f t="shared" si="2"/>
        <v>0</v>
      </c>
      <c r="R35">
        <f t="shared" si="2"/>
        <v>0</v>
      </c>
      <c r="S35">
        <f t="shared" si="2"/>
        <v>0</v>
      </c>
      <c r="T35">
        <f t="shared" si="2"/>
        <v>0</v>
      </c>
      <c r="U35">
        <f t="shared" si="2"/>
        <v>0</v>
      </c>
      <c r="V35" s="3">
        <f t="shared" si="2"/>
        <v>0</v>
      </c>
      <c r="W35" s="3">
        <f t="shared" ref="W35:AK35" si="18">W8</f>
        <v>0</v>
      </c>
      <c r="X35" s="3">
        <f t="shared" si="18"/>
        <v>0</v>
      </c>
      <c r="Y35" s="3">
        <f t="shared" si="18"/>
        <v>0</v>
      </c>
      <c r="Z35" s="4">
        <v>0</v>
      </c>
      <c r="AA35" s="3">
        <f t="shared" si="18"/>
        <v>0.5</v>
      </c>
      <c r="AB35" s="3">
        <f t="shared" si="18"/>
        <v>0.1</v>
      </c>
      <c r="AC35" s="3">
        <f t="shared" si="18"/>
        <v>0.1</v>
      </c>
      <c r="AD35" s="4">
        <v>0.2</v>
      </c>
      <c r="AE35" s="3">
        <f t="shared" si="18"/>
        <v>0</v>
      </c>
      <c r="AF35" s="4">
        <v>0.2</v>
      </c>
      <c r="AG35" s="3">
        <f t="shared" ref="AG35" si="19">AG8</f>
        <v>0</v>
      </c>
      <c r="AH35" s="3">
        <f t="shared" si="18"/>
        <v>0.7</v>
      </c>
      <c r="AI35" s="4">
        <v>0</v>
      </c>
      <c r="AJ35" s="4">
        <v>0.1</v>
      </c>
      <c r="AK35" s="3">
        <f t="shared" si="18"/>
        <v>0.5</v>
      </c>
      <c r="AL35">
        <f t="shared" si="9"/>
        <v>3.0000000000000004</v>
      </c>
      <c r="AN35">
        <f t="shared" si="10"/>
        <v>2.8571428571428574E-2</v>
      </c>
      <c r="AO35">
        <f t="shared" si="11"/>
        <v>0.16</v>
      </c>
      <c r="AQ35">
        <f t="shared" si="12"/>
        <v>7.1713716560063617E-2</v>
      </c>
      <c r="AR35">
        <f t="shared" si="13"/>
        <v>0.22614786566062733</v>
      </c>
    </row>
    <row r="36" spans="1:44" x14ac:dyDescent="0.25">
      <c r="A36">
        <v>7</v>
      </c>
      <c r="B36">
        <f t="shared" si="4"/>
        <v>0.1</v>
      </c>
      <c r="C36" s="2">
        <v>0.7</v>
      </c>
      <c r="D36" s="2">
        <v>0.2</v>
      </c>
      <c r="E36">
        <f t="shared" si="2"/>
        <v>0</v>
      </c>
      <c r="F36">
        <f t="shared" si="2"/>
        <v>0</v>
      </c>
      <c r="G36">
        <f t="shared" si="2"/>
        <v>0</v>
      </c>
      <c r="H36">
        <f t="shared" si="2"/>
        <v>0.6</v>
      </c>
      <c r="I36" s="2">
        <v>0.2</v>
      </c>
      <c r="J36">
        <f t="shared" si="2"/>
        <v>0</v>
      </c>
      <c r="K36">
        <f t="shared" si="2"/>
        <v>0</v>
      </c>
      <c r="L36">
        <f t="shared" si="2"/>
        <v>0</v>
      </c>
      <c r="M36">
        <f t="shared" si="2"/>
        <v>0</v>
      </c>
      <c r="N36">
        <f t="shared" si="2"/>
        <v>0</v>
      </c>
      <c r="O36" s="2">
        <v>0.1</v>
      </c>
      <c r="P36">
        <f t="shared" si="2"/>
        <v>0</v>
      </c>
      <c r="Q36">
        <f t="shared" si="2"/>
        <v>0</v>
      </c>
      <c r="R36">
        <f t="shared" si="2"/>
        <v>0</v>
      </c>
      <c r="S36">
        <f t="shared" si="2"/>
        <v>0</v>
      </c>
      <c r="T36">
        <f t="shared" si="2"/>
        <v>0</v>
      </c>
      <c r="U36">
        <f t="shared" si="2"/>
        <v>0</v>
      </c>
      <c r="V36" s="3">
        <f t="shared" si="2"/>
        <v>0</v>
      </c>
      <c r="W36" s="3">
        <f t="shared" ref="W36:AH36" si="20">W9</f>
        <v>0</v>
      </c>
      <c r="X36" s="3">
        <f t="shared" si="20"/>
        <v>0</v>
      </c>
      <c r="Y36" s="3">
        <f t="shared" si="20"/>
        <v>0</v>
      </c>
      <c r="Z36" s="4">
        <v>0.1</v>
      </c>
      <c r="AA36" s="3">
        <f t="shared" si="20"/>
        <v>0.3</v>
      </c>
      <c r="AB36" s="3">
        <f t="shared" si="20"/>
        <v>0.1</v>
      </c>
      <c r="AC36" s="3">
        <f t="shared" si="20"/>
        <v>0.2</v>
      </c>
      <c r="AD36" s="4">
        <v>0.2</v>
      </c>
      <c r="AE36" s="3">
        <f t="shared" si="20"/>
        <v>0.1</v>
      </c>
      <c r="AF36" s="4">
        <v>0.2</v>
      </c>
      <c r="AG36" s="4">
        <v>0</v>
      </c>
      <c r="AH36" s="3">
        <f t="shared" si="20"/>
        <v>0.8</v>
      </c>
      <c r="AI36" s="4">
        <v>0</v>
      </c>
      <c r="AJ36" s="4">
        <v>0.1</v>
      </c>
      <c r="AK36" s="4">
        <v>0.2</v>
      </c>
      <c r="AL36">
        <f t="shared" si="9"/>
        <v>4.2</v>
      </c>
      <c r="AN36">
        <f t="shared" si="10"/>
        <v>9.0476190476190488E-2</v>
      </c>
      <c r="AO36">
        <f t="shared" si="11"/>
        <v>0.15333333333333335</v>
      </c>
      <c r="AQ36">
        <f t="shared" si="12"/>
        <v>0.19724290077151549</v>
      </c>
      <c r="AR36">
        <f t="shared" si="13"/>
        <v>0.20307165050320355</v>
      </c>
    </row>
    <row r="37" spans="1:44" x14ac:dyDescent="0.25">
      <c r="A37">
        <v>8</v>
      </c>
      <c r="B37">
        <f t="shared" si="4"/>
        <v>0</v>
      </c>
      <c r="C37">
        <f t="shared" si="2"/>
        <v>0</v>
      </c>
      <c r="D37">
        <f t="shared" si="2"/>
        <v>0</v>
      </c>
      <c r="E37">
        <f t="shared" si="2"/>
        <v>0.5</v>
      </c>
      <c r="F37">
        <f t="shared" si="2"/>
        <v>0</v>
      </c>
      <c r="G37">
        <f t="shared" si="2"/>
        <v>0.8</v>
      </c>
      <c r="H37">
        <f t="shared" si="2"/>
        <v>0</v>
      </c>
      <c r="I37">
        <f t="shared" si="2"/>
        <v>0.6</v>
      </c>
      <c r="J37">
        <f t="shared" si="2"/>
        <v>0.7</v>
      </c>
      <c r="K37">
        <f t="shared" si="2"/>
        <v>0.7</v>
      </c>
      <c r="L37">
        <f t="shared" si="2"/>
        <v>0</v>
      </c>
      <c r="M37" s="2">
        <v>0.5</v>
      </c>
      <c r="N37">
        <f t="shared" si="2"/>
        <v>0.7</v>
      </c>
      <c r="O37">
        <f t="shared" si="2"/>
        <v>0</v>
      </c>
      <c r="P37" s="2">
        <v>0.4</v>
      </c>
      <c r="Q37">
        <f t="shared" si="2"/>
        <v>0</v>
      </c>
      <c r="R37">
        <f t="shared" si="2"/>
        <v>0.7</v>
      </c>
      <c r="S37">
        <f t="shared" si="2"/>
        <v>0.8</v>
      </c>
      <c r="T37">
        <f t="shared" si="2"/>
        <v>0.8</v>
      </c>
      <c r="U37">
        <f t="shared" si="2"/>
        <v>0.8</v>
      </c>
      <c r="V37" s="3">
        <f t="shared" si="2"/>
        <v>0.8</v>
      </c>
      <c r="W37" s="4">
        <v>0.5</v>
      </c>
      <c r="X37" s="4">
        <v>0.6</v>
      </c>
      <c r="Y37" s="4">
        <v>0.4</v>
      </c>
      <c r="Z37" s="4">
        <v>0.1</v>
      </c>
      <c r="AA37" s="3">
        <f t="shared" ref="AA37:AI37" si="21">AA10</f>
        <v>0.4</v>
      </c>
      <c r="AB37" s="4">
        <v>0.7</v>
      </c>
      <c r="AC37" s="4">
        <v>0.7</v>
      </c>
      <c r="AD37" s="4">
        <v>0.2</v>
      </c>
      <c r="AE37" s="4">
        <v>0.7</v>
      </c>
      <c r="AF37" s="4">
        <v>0.5</v>
      </c>
      <c r="AG37" s="4">
        <v>0.5</v>
      </c>
      <c r="AH37" s="3">
        <f t="shared" si="21"/>
        <v>0.3</v>
      </c>
      <c r="AI37" s="3">
        <f t="shared" si="21"/>
        <v>0.5</v>
      </c>
      <c r="AJ37" s="4">
        <v>0.6</v>
      </c>
      <c r="AK37" s="4">
        <v>0.4</v>
      </c>
      <c r="AL37">
        <f t="shared" si="9"/>
        <v>15.899999999999999</v>
      </c>
      <c r="AN37">
        <f t="shared" si="10"/>
        <v>0.41904761904761906</v>
      </c>
      <c r="AO37">
        <f t="shared" si="11"/>
        <v>0.47333333333333338</v>
      </c>
      <c r="AQ37">
        <f t="shared" si="12"/>
        <v>0.3530142314681487</v>
      </c>
      <c r="AR37">
        <f t="shared" si="13"/>
        <v>0.17915143899851327</v>
      </c>
    </row>
    <row r="38" spans="1:44" x14ac:dyDescent="0.25">
      <c r="A38">
        <v>9</v>
      </c>
      <c r="B38">
        <f t="shared" si="4"/>
        <v>0.8</v>
      </c>
      <c r="C38">
        <f t="shared" ref="C38:V45" si="22">C11</f>
        <v>0.8</v>
      </c>
      <c r="D38">
        <f t="shared" si="22"/>
        <v>0.8</v>
      </c>
      <c r="E38">
        <f t="shared" si="22"/>
        <v>0.7</v>
      </c>
      <c r="F38">
        <f t="shared" si="22"/>
        <v>0.7</v>
      </c>
      <c r="G38">
        <f t="shared" si="22"/>
        <v>0.7</v>
      </c>
      <c r="H38">
        <f t="shared" si="22"/>
        <v>0.7</v>
      </c>
      <c r="I38">
        <f t="shared" si="22"/>
        <v>0.7</v>
      </c>
      <c r="J38" s="2">
        <v>0.4</v>
      </c>
      <c r="K38">
        <f t="shared" si="22"/>
        <v>0.5</v>
      </c>
      <c r="L38" s="2">
        <v>0.9</v>
      </c>
      <c r="M38">
        <f t="shared" si="22"/>
        <v>0.7</v>
      </c>
      <c r="N38">
        <f t="shared" si="22"/>
        <v>0.3</v>
      </c>
      <c r="O38">
        <f t="shared" si="22"/>
        <v>0.5</v>
      </c>
      <c r="P38">
        <f t="shared" si="22"/>
        <v>0.6</v>
      </c>
      <c r="Q38" s="2">
        <v>0.8</v>
      </c>
      <c r="R38">
        <f t="shared" si="22"/>
        <v>0.8</v>
      </c>
      <c r="S38">
        <f t="shared" si="22"/>
        <v>0.5</v>
      </c>
      <c r="T38" s="2">
        <v>0.5</v>
      </c>
      <c r="U38">
        <f t="shared" si="22"/>
        <v>0.7</v>
      </c>
      <c r="V38" s="4">
        <v>0.4</v>
      </c>
      <c r="W38" s="4">
        <v>0.3</v>
      </c>
      <c r="X38" s="3">
        <f t="shared" ref="X38:AI38" si="23">X11</f>
        <v>0.4</v>
      </c>
      <c r="Y38" s="3">
        <f t="shared" si="23"/>
        <v>0.2</v>
      </c>
      <c r="Z38" s="4">
        <v>0.3</v>
      </c>
      <c r="AA38" s="3">
        <f t="shared" si="23"/>
        <v>0.3</v>
      </c>
      <c r="AB38" s="3">
        <f t="shared" si="23"/>
        <v>0.7</v>
      </c>
      <c r="AC38" s="4">
        <v>0.6</v>
      </c>
      <c r="AD38" s="4">
        <v>0.4</v>
      </c>
      <c r="AE38" s="3">
        <f t="shared" si="23"/>
        <v>0.7</v>
      </c>
      <c r="AF38" s="4">
        <v>0.5</v>
      </c>
      <c r="AG38" s="3">
        <f t="shared" ref="AG38" si="24">AG11</f>
        <v>0.5</v>
      </c>
      <c r="AH38" s="4">
        <v>0.4</v>
      </c>
      <c r="AI38" s="3">
        <f t="shared" si="23"/>
        <v>0.4</v>
      </c>
      <c r="AJ38" s="4">
        <v>0.7</v>
      </c>
      <c r="AK38" s="4">
        <v>0.4</v>
      </c>
      <c r="AL38">
        <f t="shared" si="9"/>
        <v>20.299999999999997</v>
      </c>
      <c r="AN38">
        <f t="shared" si="10"/>
        <v>0.64285714285714302</v>
      </c>
      <c r="AO38">
        <f t="shared" si="11"/>
        <v>0.45333333333333342</v>
      </c>
      <c r="AQ38">
        <f t="shared" si="12"/>
        <v>0.1630074494353814</v>
      </c>
      <c r="AR38">
        <f t="shared" si="13"/>
        <v>0.1597617273435957</v>
      </c>
    </row>
    <row r="39" spans="1:44" x14ac:dyDescent="0.25">
      <c r="A39">
        <v>10</v>
      </c>
      <c r="B39">
        <f t="shared" si="4"/>
        <v>0</v>
      </c>
      <c r="C39">
        <f t="shared" si="22"/>
        <v>0</v>
      </c>
      <c r="D39">
        <f t="shared" si="22"/>
        <v>0</v>
      </c>
      <c r="E39">
        <f t="shared" si="22"/>
        <v>0</v>
      </c>
      <c r="F39">
        <f t="shared" si="22"/>
        <v>0</v>
      </c>
      <c r="G39" s="2">
        <v>0.3</v>
      </c>
      <c r="H39">
        <f t="shared" si="22"/>
        <v>0</v>
      </c>
      <c r="I39">
        <f t="shared" si="22"/>
        <v>0</v>
      </c>
      <c r="J39">
        <f t="shared" si="22"/>
        <v>0</v>
      </c>
      <c r="K39" s="2">
        <v>0</v>
      </c>
      <c r="L39">
        <f t="shared" si="22"/>
        <v>0</v>
      </c>
      <c r="M39">
        <f t="shared" si="22"/>
        <v>0.2</v>
      </c>
      <c r="N39">
        <f t="shared" si="22"/>
        <v>0</v>
      </c>
      <c r="O39">
        <f t="shared" si="22"/>
        <v>0</v>
      </c>
      <c r="P39">
        <f t="shared" si="22"/>
        <v>0</v>
      </c>
      <c r="Q39">
        <f t="shared" si="22"/>
        <v>0</v>
      </c>
      <c r="R39">
        <f t="shared" si="22"/>
        <v>0</v>
      </c>
      <c r="S39">
        <f t="shared" si="22"/>
        <v>0</v>
      </c>
      <c r="T39">
        <f t="shared" si="22"/>
        <v>0</v>
      </c>
      <c r="U39">
        <f t="shared" si="22"/>
        <v>0</v>
      </c>
      <c r="V39" s="3">
        <f t="shared" si="22"/>
        <v>0</v>
      </c>
      <c r="W39" s="3">
        <f t="shared" ref="W39:AA39" si="25">W12</f>
        <v>0.3</v>
      </c>
      <c r="X39" s="4">
        <v>0.2</v>
      </c>
      <c r="Y39" s="3">
        <f t="shared" si="25"/>
        <v>0</v>
      </c>
      <c r="Z39" s="4">
        <v>0.1</v>
      </c>
      <c r="AA39" s="3">
        <f t="shared" si="25"/>
        <v>0.2</v>
      </c>
      <c r="AB39" s="4">
        <v>0.1</v>
      </c>
      <c r="AC39" s="4">
        <v>0</v>
      </c>
      <c r="AD39" s="4">
        <v>0</v>
      </c>
      <c r="AE39" s="4">
        <v>0</v>
      </c>
      <c r="AF39" s="4">
        <v>0.1</v>
      </c>
      <c r="AG39" s="4">
        <v>0</v>
      </c>
      <c r="AH39" s="4">
        <v>0</v>
      </c>
      <c r="AI39" s="4">
        <v>0.2</v>
      </c>
      <c r="AJ39" s="4">
        <v>0</v>
      </c>
      <c r="AK39" s="4">
        <v>0</v>
      </c>
      <c r="AL39">
        <f t="shared" si="9"/>
        <v>1.7000000000000002</v>
      </c>
      <c r="AN39">
        <f t="shared" si="10"/>
        <v>2.3809523809523808E-2</v>
      </c>
      <c r="AO39">
        <f t="shared" si="11"/>
        <v>0.08</v>
      </c>
      <c r="AQ39">
        <f t="shared" si="12"/>
        <v>7.6842448586454518E-2</v>
      </c>
      <c r="AR39">
        <f t="shared" si="13"/>
        <v>0.101418510567422</v>
      </c>
    </row>
    <row r="40" spans="1:44" x14ac:dyDescent="0.25">
      <c r="A40">
        <v>11</v>
      </c>
      <c r="B40">
        <f t="shared" si="4"/>
        <v>0.4</v>
      </c>
      <c r="C40">
        <f t="shared" si="22"/>
        <v>0.7</v>
      </c>
      <c r="D40" s="2">
        <v>0.4</v>
      </c>
      <c r="E40" s="2">
        <v>0.3</v>
      </c>
      <c r="F40">
        <f t="shared" si="22"/>
        <v>0.6</v>
      </c>
      <c r="G40" s="2">
        <v>0.4</v>
      </c>
      <c r="H40">
        <f t="shared" si="22"/>
        <v>0.8</v>
      </c>
      <c r="I40" s="2">
        <v>0.4</v>
      </c>
      <c r="J40" s="2">
        <v>0.4</v>
      </c>
      <c r="K40">
        <f t="shared" si="22"/>
        <v>0.3</v>
      </c>
      <c r="L40">
        <f t="shared" si="22"/>
        <v>0.9</v>
      </c>
      <c r="M40">
        <f t="shared" si="22"/>
        <v>0.4</v>
      </c>
      <c r="N40">
        <f t="shared" si="22"/>
        <v>0</v>
      </c>
      <c r="O40">
        <f t="shared" si="22"/>
        <v>0.6</v>
      </c>
      <c r="P40" s="2">
        <v>0.2</v>
      </c>
      <c r="Q40">
        <f t="shared" si="22"/>
        <v>0.6</v>
      </c>
      <c r="R40">
        <f t="shared" si="22"/>
        <v>0.3</v>
      </c>
      <c r="S40">
        <f t="shared" si="22"/>
        <v>0</v>
      </c>
      <c r="T40">
        <f t="shared" si="22"/>
        <v>0</v>
      </c>
      <c r="U40">
        <f t="shared" si="22"/>
        <v>0</v>
      </c>
      <c r="V40" s="3">
        <f t="shared" si="22"/>
        <v>0</v>
      </c>
      <c r="W40" s="3">
        <f t="shared" ref="W40:AK40" si="26">W13</f>
        <v>0</v>
      </c>
      <c r="X40" s="3">
        <f t="shared" si="26"/>
        <v>0</v>
      </c>
      <c r="Y40" s="3">
        <f t="shared" si="26"/>
        <v>0</v>
      </c>
      <c r="Z40" s="4">
        <v>0.4</v>
      </c>
      <c r="AA40" s="3">
        <f t="shared" si="26"/>
        <v>0.5</v>
      </c>
      <c r="AB40" s="4">
        <v>0.5</v>
      </c>
      <c r="AC40" s="4">
        <v>0</v>
      </c>
      <c r="AD40" s="4">
        <v>0.4</v>
      </c>
      <c r="AE40" s="4">
        <v>0</v>
      </c>
      <c r="AF40" s="4">
        <v>0.2</v>
      </c>
      <c r="AG40" s="4">
        <v>0.2</v>
      </c>
      <c r="AH40" s="3">
        <f t="shared" si="26"/>
        <v>0.9</v>
      </c>
      <c r="AI40" s="4">
        <v>0.1</v>
      </c>
      <c r="AJ40" s="4">
        <v>0.2</v>
      </c>
      <c r="AK40" s="3">
        <f t="shared" si="26"/>
        <v>0.3</v>
      </c>
      <c r="AL40">
        <f t="shared" si="9"/>
        <v>11.399999999999999</v>
      </c>
      <c r="AN40">
        <f t="shared" si="10"/>
        <v>0.36666666666666664</v>
      </c>
      <c r="AO40">
        <f t="shared" si="11"/>
        <v>0.24666666666666665</v>
      </c>
      <c r="AQ40">
        <f t="shared" si="12"/>
        <v>0.27080128015453209</v>
      </c>
      <c r="AR40">
        <f t="shared" si="13"/>
        <v>0.25875158154566125</v>
      </c>
    </row>
    <row r="41" spans="1:44" x14ac:dyDescent="0.25">
      <c r="A41">
        <v>12</v>
      </c>
      <c r="B41">
        <f t="shared" si="4"/>
        <v>0.4</v>
      </c>
      <c r="C41">
        <f t="shared" si="22"/>
        <v>0.8</v>
      </c>
      <c r="D41" s="2">
        <v>0.2</v>
      </c>
      <c r="E41" s="2">
        <v>0.2</v>
      </c>
      <c r="F41">
        <f t="shared" si="22"/>
        <v>0.3</v>
      </c>
      <c r="G41" s="2">
        <v>0.3</v>
      </c>
      <c r="H41" s="2">
        <v>0.6</v>
      </c>
      <c r="I41">
        <f t="shared" si="22"/>
        <v>0.4</v>
      </c>
      <c r="J41">
        <f t="shared" si="22"/>
        <v>0.5</v>
      </c>
      <c r="K41" s="2">
        <v>0.2</v>
      </c>
      <c r="L41" s="2">
        <v>0.6</v>
      </c>
      <c r="M41" s="2">
        <v>0.2</v>
      </c>
      <c r="N41" s="2">
        <v>0.2</v>
      </c>
      <c r="O41">
        <f t="shared" si="22"/>
        <v>0.4</v>
      </c>
      <c r="P41" s="2">
        <v>0.3</v>
      </c>
      <c r="Q41">
        <f t="shared" si="22"/>
        <v>0.5</v>
      </c>
      <c r="R41">
        <f t="shared" si="22"/>
        <v>0.2</v>
      </c>
      <c r="S41">
        <f t="shared" si="22"/>
        <v>0.3</v>
      </c>
      <c r="T41">
        <f t="shared" si="22"/>
        <v>0.5</v>
      </c>
      <c r="U41" s="2">
        <v>0.5</v>
      </c>
      <c r="V41" s="4">
        <v>0.3</v>
      </c>
      <c r="W41" s="3">
        <f t="shared" ref="W41:AK41" si="27">W14</f>
        <v>0.7</v>
      </c>
      <c r="X41" s="3">
        <f t="shared" si="27"/>
        <v>0.2</v>
      </c>
      <c r="Y41" s="3">
        <f t="shared" si="27"/>
        <v>0</v>
      </c>
      <c r="Z41" s="4">
        <v>0.1</v>
      </c>
      <c r="AA41" s="4">
        <v>0.5</v>
      </c>
      <c r="AB41" s="4">
        <v>0</v>
      </c>
      <c r="AC41" s="4">
        <v>0.2</v>
      </c>
      <c r="AD41" s="4">
        <v>0</v>
      </c>
      <c r="AE41" s="3">
        <f t="shared" si="27"/>
        <v>0.5</v>
      </c>
      <c r="AF41" s="3">
        <f t="shared" si="27"/>
        <v>0.8</v>
      </c>
      <c r="AG41" s="3">
        <f t="shared" si="27"/>
        <v>0.2</v>
      </c>
      <c r="AH41" s="4">
        <v>0.7</v>
      </c>
      <c r="AI41" s="3">
        <f t="shared" si="27"/>
        <v>0.1</v>
      </c>
      <c r="AJ41" s="4">
        <v>0.3</v>
      </c>
      <c r="AK41" s="3">
        <f t="shared" si="27"/>
        <v>0.8</v>
      </c>
      <c r="AL41">
        <f t="shared" si="9"/>
        <v>12.999999999999998</v>
      </c>
      <c r="AN41">
        <f t="shared" si="10"/>
        <v>0.37619047619047619</v>
      </c>
      <c r="AO41">
        <f t="shared" si="11"/>
        <v>0.33999999999999997</v>
      </c>
      <c r="AQ41">
        <f t="shared" si="12"/>
        <v>0.16704718466577609</v>
      </c>
      <c r="AR41">
        <f t="shared" si="13"/>
        <v>0.29952343099378004</v>
      </c>
    </row>
    <row r="42" spans="1:44" x14ac:dyDescent="0.25">
      <c r="A42">
        <v>13</v>
      </c>
      <c r="B42">
        <f t="shared" si="4"/>
        <v>0.2</v>
      </c>
      <c r="C42">
        <f t="shared" si="22"/>
        <v>0.4</v>
      </c>
      <c r="D42">
        <f t="shared" si="22"/>
        <v>0</v>
      </c>
      <c r="E42" s="2">
        <v>0.1</v>
      </c>
      <c r="F42" s="2">
        <v>0.3</v>
      </c>
      <c r="G42">
        <f t="shared" si="22"/>
        <v>0</v>
      </c>
      <c r="H42" s="2">
        <v>0.8</v>
      </c>
      <c r="I42" s="2">
        <v>0.2</v>
      </c>
      <c r="J42" s="2">
        <v>0.2</v>
      </c>
      <c r="K42">
        <f t="shared" si="22"/>
        <v>0.2</v>
      </c>
      <c r="L42">
        <f t="shared" si="22"/>
        <v>0.6</v>
      </c>
      <c r="M42">
        <f t="shared" si="22"/>
        <v>0</v>
      </c>
      <c r="N42">
        <f t="shared" si="22"/>
        <v>0</v>
      </c>
      <c r="O42">
        <f t="shared" si="22"/>
        <v>0</v>
      </c>
      <c r="P42">
        <f t="shared" si="22"/>
        <v>0</v>
      </c>
      <c r="Q42">
        <f t="shared" si="22"/>
        <v>0.4</v>
      </c>
      <c r="R42" s="2">
        <v>0.6</v>
      </c>
      <c r="S42">
        <f t="shared" si="22"/>
        <v>0</v>
      </c>
      <c r="T42">
        <f t="shared" si="22"/>
        <v>0</v>
      </c>
      <c r="U42">
        <f t="shared" si="22"/>
        <v>0</v>
      </c>
      <c r="V42" s="3">
        <f t="shared" si="22"/>
        <v>0</v>
      </c>
      <c r="W42" s="3">
        <f t="shared" ref="W42:AK42" si="28">W15</f>
        <v>0</v>
      </c>
      <c r="X42" s="3">
        <f t="shared" si="28"/>
        <v>0</v>
      </c>
      <c r="Y42" s="3">
        <f t="shared" si="28"/>
        <v>0</v>
      </c>
      <c r="Z42" s="4">
        <v>0.2</v>
      </c>
      <c r="AA42" s="4">
        <v>0.6</v>
      </c>
      <c r="AB42" s="4">
        <v>0</v>
      </c>
      <c r="AC42" s="3">
        <v>0</v>
      </c>
      <c r="AD42" s="4">
        <v>0.5</v>
      </c>
      <c r="AE42" s="4">
        <v>0</v>
      </c>
      <c r="AF42" s="4">
        <v>0.1</v>
      </c>
      <c r="AG42" s="4">
        <v>0</v>
      </c>
      <c r="AH42" s="3">
        <f t="shared" si="28"/>
        <v>0.8</v>
      </c>
      <c r="AI42" s="3">
        <f t="shared" si="28"/>
        <v>0</v>
      </c>
      <c r="AJ42" s="4">
        <v>0.2</v>
      </c>
      <c r="AK42" s="3">
        <f t="shared" si="28"/>
        <v>0.5</v>
      </c>
      <c r="AL42">
        <f t="shared" si="9"/>
        <v>6.8999999999999995</v>
      </c>
      <c r="AN42">
        <f t="shared" si="10"/>
        <v>0.19047619047619047</v>
      </c>
      <c r="AO42">
        <f t="shared" si="11"/>
        <v>0.19333333333333336</v>
      </c>
      <c r="AQ42">
        <f t="shared" si="12"/>
        <v>0.24270303233532523</v>
      </c>
      <c r="AR42">
        <f t="shared" si="13"/>
        <v>0.27115274205474954</v>
      </c>
    </row>
    <row r="43" spans="1:44" x14ac:dyDescent="0.25">
      <c r="A43">
        <v>14</v>
      </c>
      <c r="B43">
        <f t="shared" si="4"/>
        <v>0</v>
      </c>
      <c r="C43">
        <f t="shared" si="22"/>
        <v>0</v>
      </c>
      <c r="D43">
        <f t="shared" si="22"/>
        <v>0</v>
      </c>
      <c r="E43">
        <f t="shared" si="22"/>
        <v>0</v>
      </c>
      <c r="F43">
        <f t="shared" si="22"/>
        <v>0</v>
      </c>
      <c r="G43">
        <f t="shared" si="22"/>
        <v>0</v>
      </c>
      <c r="H43">
        <f t="shared" si="22"/>
        <v>0</v>
      </c>
      <c r="I43">
        <f t="shared" si="22"/>
        <v>0</v>
      </c>
      <c r="J43">
        <f t="shared" si="22"/>
        <v>0</v>
      </c>
      <c r="K43">
        <f t="shared" si="22"/>
        <v>0</v>
      </c>
      <c r="L43">
        <f t="shared" si="22"/>
        <v>0</v>
      </c>
      <c r="M43">
        <f t="shared" si="22"/>
        <v>0</v>
      </c>
      <c r="N43">
        <f t="shared" si="22"/>
        <v>0</v>
      </c>
      <c r="O43">
        <f t="shared" si="22"/>
        <v>0</v>
      </c>
      <c r="P43">
        <f t="shared" si="22"/>
        <v>0</v>
      </c>
      <c r="Q43">
        <f t="shared" si="22"/>
        <v>0</v>
      </c>
      <c r="R43">
        <f t="shared" si="22"/>
        <v>0</v>
      </c>
      <c r="S43">
        <f t="shared" si="22"/>
        <v>0</v>
      </c>
      <c r="T43">
        <f t="shared" si="22"/>
        <v>0</v>
      </c>
      <c r="U43">
        <f t="shared" si="22"/>
        <v>0</v>
      </c>
      <c r="V43" s="3">
        <f t="shared" si="22"/>
        <v>0</v>
      </c>
      <c r="W43" s="3">
        <f t="shared" ref="W43:AK43" si="29">W16</f>
        <v>0</v>
      </c>
      <c r="X43" s="3">
        <f t="shared" si="29"/>
        <v>0</v>
      </c>
      <c r="Y43" s="3">
        <f t="shared" si="29"/>
        <v>0</v>
      </c>
      <c r="Z43" s="3">
        <f t="shared" si="29"/>
        <v>0</v>
      </c>
      <c r="AA43" s="3">
        <f t="shared" si="29"/>
        <v>0.5</v>
      </c>
      <c r="AB43" s="3">
        <f t="shared" si="29"/>
        <v>0</v>
      </c>
      <c r="AC43" s="3">
        <f t="shared" si="29"/>
        <v>0</v>
      </c>
      <c r="AD43" s="4">
        <v>0</v>
      </c>
      <c r="AE43" s="3">
        <f t="shared" si="29"/>
        <v>0</v>
      </c>
      <c r="AF43" s="4">
        <v>0.1</v>
      </c>
      <c r="AG43" s="3">
        <f t="shared" ref="AG43" si="30">AG16</f>
        <v>0</v>
      </c>
      <c r="AH43" s="3">
        <f t="shared" si="29"/>
        <v>0</v>
      </c>
      <c r="AI43" s="3">
        <f t="shared" si="29"/>
        <v>0</v>
      </c>
      <c r="AJ43" s="3">
        <f t="shared" si="29"/>
        <v>0.2</v>
      </c>
      <c r="AK43" s="3">
        <f t="shared" si="29"/>
        <v>0.2</v>
      </c>
      <c r="AL43">
        <f t="shared" si="9"/>
        <v>1</v>
      </c>
      <c r="AN43">
        <f t="shared" si="10"/>
        <v>0</v>
      </c>
      <c r="AO43">
        <f t="shared" si="11"/>
        <v>6.6666666666666666E-2</v>
      </c>
      <c r="AQ43">
        <f t="shared" si="12"/>
        <v>0</v>
      </c>
      <c r="AR43">
        <f t="shared" si="13"/>
        <v>0.13972762620115439</v>
      </c>
    </row>
    <row r="44" spans="1:44" x14ac:dyDescent="0.25">
      <c r="A44">
        <v>15</v>
      </c>
      <c r="B44">
        <f t="shared" si="4"/>
        <v>0</v>
      </c>
      <c r="C44" s="2">
        <v>0.1</v>
      </c>
      <c r="D44">
        <f t="shared" si="22"/>
        <v>0</v>
      </c>
      <c r="E44">
        <f t="shared" si="22"/>
        <v>0</v>
      </c>
      <c r="F44">
        <f t="shared" si="22"/>
        <v>0</v>
      </c>
      <c r="G44">
        <f t="shared" si="22"/>
        <v>0</v>
      </c>
      <c r="H44">
        <f t="shared" si="22"/>
        <v>0</v>
      </c>
      <c r="I44">
        <f t="shared" si="22"/>
        <v>0</v>
      </c>
      <c r="J44">
        <f t="shared" si="22"/>
        <v>0</v>
      </c>
      <c r="K44">
        <f t="shared" si="22"/>
        <v>0</v>
      </c>
      <c r="L44" s="2">
        <v>0.3</v>
      </c>
      <c r="M44">
        <f t="shared" si="22"/>
        <v>0</v>
      </c>
      <c r="N44">
        <f t="shared" si="22"/>
        <v>0</v>
      </c>
      <c r="O44">
        <f t="shared" si="22"/>
        <v>0</v>
      </c>
      <c r="P44">
        <f t="shared" si="22"/>
        <v>0</v>
      </c>
      <c r="Q44">
        <f t="shared" si="22"/>
        <v>0</v>
      </c>
      <c r="R44">
        <f t="shared" si="22"/>
        <v>0</v>
      </c>
      <c r="S44">
        <f t="shared" si="22"/>
        <v>0</v>
      </c>
      <c r="T44">
        <f t="shared" si="22"/>
        <v>0</v>
      </c>
      <c r="U44">
        <f t="shared" si="22"/>
        <v>0</v>
      </c>
      <c r="V44" s="3">
        <f t="shared" si="22"/>
        <v>0</v>
      </c>
      <c r="W44" s="3">
        <f t="shared" ref="W44:AK44" si="31">W17</f>
        <v>0</v>
      </c>
      <c r="X44" s="3">
        <f t="shared" si="31"/>
        <v>0</v>
      </c>
      <c r="Y44" s="3">
        <f t="shared" si="31"/>
        <v>0</v>
      </c>
      <c r="Z44" s="3">
        <f t="shared" si="31"/>
        <v>0.2</v>
      </c>
      <c r="AA44" s="3">
        <f t="shared" si="31"/>
        <v>0.8</v>
      </c>
      <c r="AB44" s="4">
        <v>0</v>
      </c>
      <c r="AC44" s="3">
        <f t="shared" si="31"/>
        <v>0</v>
      </c>
      <c r="AD44" s="4">
        <v>0.5</v>
      </c>
      <c r="AE44" s="3">
        <f t="shared" si="31"/>
        <v>0</v>
      </c>
      <c r="AF44" s="3">
        <f t="shared" si="31"/>
        <v>0.2</v>
      </c>
      <c r="AG44" s="3">
        <f t="shared" si="31"/>
        <v>0</v>
      </c>
      <c r="AH44" s="4">
        <v>0.4</v>
      </c>
      <c r="AI44" s="3">
        <f t="shared" si="31"/>
        <v>0.2</v>
      </c>
      <c r="AJ44" s="3">
        <f t="shared" si="31"/>
        <v>0.4</v>
      </c>
      <c r="AK44" s="3">
        <f t="shared" si="31"/>
        <v>0.4</v>
      </c>
      <c r="AL44">
        <f t="shared" si="9"/>
        <v>3.5</v>
      </c>
      <c r="AN44">
        <f t="shared" si="10"/>
        <v>1.9047619047619049E-2</v>
      </c>
      <c r="AO44">
        <f t="shared" si="11"/>
        <v>0.20666666666666667</v>
      </c>
      <c r="AQ44">
        <f t="shared" si="12"/>
        <v>6.7963575678797378E-2</v>
      </c>
      <c r="AR44">
        <f t="shared" si="13"/>
        <v>0.24630604269214895</v>
      </c>
    </row>
    <row r="45" spans="1:44" x14ac:dyDescent="0.25">
      <c r="A45">
        <v>16</v>
      </c>
      <c r="B45">
        <f t="shared" si="4"/>
        <v>0</v>
      </c>
      <c r="C45">
        <f t="shared" si="22"/>
        <v>0</v>
      </c>
      <c r="D45">
        <f t="shared" si="22"/>
        <v>0</v>
      </c>
      <c r="E45">
        <f t="shared" si="22"/>
        <v>0</v>
      </c>
      <c r="F45">
        <f t="shared" si="22"/>
        <v>0</v>
      </c>
      <c r="G45">
        <f t="shared" si="22"/>
        <v>0</v>
      </c>
      <c r="H45">
        <f t="shared" si="22"/>
        <v>0</v>
      </c>
      <c r="I45" s="2">
        <v>0</v>
      </c>
      <c r="J45">
        <f t="shared" si="22"/>
        <v>0</v>
      </c>
      <c r="K45" s="2">
        <v>0.5</v>
      </c>
      <c r="L45">
        <f t="shared" si="22"/>
        <v>0</v>
      </c>
      <c r="M45">
        <f t="shared" si="22"/>
        <v>0.4</v>
      </c>
      <c r="N45" s="2">
        <v>0.8</v>
      </c>
      <c r="O45" s="2">
        <v>0.4</v>
      </c>
      <c r="P45" s="2">
        <v>0.2</v>
      </c>
      <c r="Q45">
        <f t="shared" si="22"/>
        <v>0</v>
      </c>
      <c r="R45">
        <f t="shared" si="22"/>
        <v>0</v>
      </c>
      <c r="S45" s="2">
        <v>0.8</v>
      </c>
      <c r="T45">
        <f t="shared" si="22"/>
        <v>0.3</v>
      </c>
      <c r="U45">
        <f t="shared" si="22"/>
        <v>0.4</v>
      </c>
      <c r="V45" s="4">
        <v>0.2</v>
      </c>
      <c r="W45" s="4">
        <v>0.2</v>
      </c>
      <c r="X45" s="4">
        <v>0.1</v>
      </c>
      <c r="Y45" s="4">
        <f t="shared" ref="Y45:AK45" si="32">Y18</f>
        <v>0.2</v>
      </c>
      <c r="Z45" s="4">
        <v>0.2</v>
      </c>
      <c r="AA45" s="4">
        <v>0</v>
      </c>
      <c r="AB45" s="3">
        <f t="shared" si="32"/>
        <v>0.4</v>
      </c>
      <c r="AC45" s="3">
        <f t="shared" si="32"/>
        <v>0.1</v>
      </c>
      <c r="AD45" s="4">
        <v>0</v>
      </c>
      <c r="AE45" s="3">
        <f t="shared" si="32"/>
        <v>0.4</v>
      </c>
      <c r="AF45" s="3">
        <f t="shared" si="32"/>
        <v>0.5</v>
      </c>
      <c r="AG45" s="3">
        <f t="shared" si="32"/>
        <v>0.2</v>
      </c>
      <c r="AH45" s="3">
        <f t="shared" si="32"/>
        <v>0</v>
      </c>
      <c r="AI45" s="4">
        <v>0.6</v>
      </c>
      <c r="AJ45" s="3">
        <f t="shared" si="32"/>
        <v>0.3</v>
      </c>
      <c r="AK45" s="3">
        <f t="shared" si="32"/>
        <v>0.5</v>
      </c>
      <c r="AL45">
        <f t="shared" si="9"/>
        <v>7.7</v>
      </c>
      <c r="AN45">
        <f t="shared" si="10"/>
        <v>0.19047619047619047</v>
      </c>
      <c r="AO45">
        <f t="shared" si="11"/>
        <v>0.24666666666666667</v>
      </c>
      <c r="AQ45">
        <f t="shared" si="12"/>
        <v>0.26627948081810948</v>
      </c>
      <c r="AR45">
        <f t="shared" si="13"/>
        <v>0.19591057240729096</v>
      </c>
    </row>
    <row r="46" spans="1:44" x14ac:dyDescent="0.25">
      <c r="A46">
        <v>17</v>
      </c>
      <c r="B46">
        <f t="shared" si="4"/>
        <v>0</v>
      </c>
      <c r="C46">
        <f t="shared" ref="C46:V46" si="33">C19</f>
        <v>0</v>
      </c>
      <c r="D46">
        <f t="shared" si="33"/>
        <v>0</v>
      </c>
      <c r="E46">
        <f t="shared" si="33"/>
        <v>0.4</v>
      </c>
      <c r="F46">
        <f t="shared" si="33"/>
        <v>0</v>
      </c>
      <c r="G46">
        <f t="shared" si="33"/>
        <v>0.3</v>
      </c>
      <c r="H46">
        <f t="shared" si="33"/>
        <v>0</v>
      </c>
      <c r="I46" s="2">
        <v>0.1</v>
      </c>
      <c r="J46">
        <f t="shared" si="33"/>
        <v>0</v>
      </c>
      <c r="K46" s="2">
        <v>0.6</v>
      </c>
      <c r="L46">
        <f t="shared" si="33"/>
        <v>0.6</v>
      </c>
      <c r="M46" s="2">
        <v>0.4</v>
      </c>
      <c r="N46">
        <f t="shared" si="33"/>
        <v>0.3</v>
      </c>
      <c r="O46">
        <f t="shared" si="33"/>
        <v>0</v>
      </c>
      <c r="P46">
        <f t="shared" si="33"/>
        <v>0</v>
      </c>
      <c r="Q46" s="2">
        <v>0.4</v>
      </c>
      <c r="R46" s="2">
        <v>0.2</v>
      </c>
      <c r="S46" s="2">
        <v>0.3</v>
      </c>
      <c r="T46" s="2">
        <v>0.2</v>
      </c>
      <c r="U46" s="2">
        <v>0.3</v>
      </c>
      <c r="V46" s="3">
        <f t="shared" si="33"/>
        <v>0</v>
      </c>
      <c r="W46" s="4">
        <v>0.1</v>
      </c>
      <c r="X46" s="4">
        <v>0.2</v>
      </c>
      <c r="Y46" s="3">
        <f t="shared" ref="Y46:AK46" si="34">Y19</f>
        <v>0</v>
      </c>
      <c r="Z46" s="4">
        <v>0</v>
      </c>
      <c r="AA46" s="3">
        <f t="shared" si="34"/>
        <v>0.4</v>
      </c>
      <c r="AB46" s="3">
        <f t="shared" si="34"/>
        <v>0.4</v>
      </c>
      <c r="AC46" s="3">
        <f t="shared" si="34"/>
        <v>0.5</v>
      </c>
      <c r="AD46" s="4">
        <v>0</v>
      </c>
      <c r="AE46" s="3">
        <f t="shared" si="34"/>
        <v>0.4</v>
      </c>
      <c r="AF46" s="3">
        <f t="shared" si="34"/>
        <v>0.6</v>
      </c>
      <c r="AG46" s="4">
        <v>0</v>
      </c>
      <c r="AH46" s="4">
        <v>0.4</v>
      </c>
      <c r="AI46" s="3">
        <f t="shared" si="34"/>
        <v>0.4</v>
      </c>
      <c r="AJ46" s="3">
        <f t="shared" si="34"/>
        <v>0.2</v>
      </c>
      <c r="AK46" s="3">
        <f t="shared" si="34"/>
        <v>0.5</v>
      </c>
      <c r="AL46">
        <f t="shared" si="9"/>
        <v>8.2000000000000011</v>
      </c>
      <c r="AN46">
        <f t="shared" si="10"/>
        <v>0.19523809523809521</v>
      </c>
      <c r="AO46">
        <f t="shared" si="11"/>
        <v>0.27333333333333332</v>
      </c>
      <c r="AQ46">
        <f t="shared" si="12"/>
        <v>0.20609752661347125</v>
      </c>
      <c r="AR46">
        <f t="shared" si="13"/>
        <v>0.21201976547572399</v>
      </c>
    </row>
    <row r="47" spans="1:44" x14ac:dyDescent="0.25"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44" x14ac:dyDescent="0.25">
      <c r="B48">
        <f>SUM(B30:B46)</f>
        <v>2.6</v>
      </c>
      <c r="C48">
        <f t="shared" ref="C48:AK48" si="35">SUM(C30:C46)</f>
        <v>4.3999999999999995</v>
      </c>
      <c r="D48">
        <f t="shared" si="35"/>
        <v>2.3000000000000003</v>
      </c>
      <c r="E48">
        <f t="shared" si="35"/>
        <v>2.8000000000000003</v>
      </c>
      <c r="F48">
        <f t="shared" si="35"/>
        <v>2.4999999999999996</v>
      </c>
      <c r="G48">
        <f t="shared" si="35"/>
        <v>2.9999999999999996</v>
      </c>
      <c r="H48">
        <f t="shared" si="35"/>
        <v>4</v>
      </c>
      <c r="I48">
        <f t="shared" si="35"/>
        <v>3.6999999999999997</v>
      </c>
      <c r="J48">
        <f t="shared" si="35"/>
        <v>3.4</v>
      </c>
      <c r="K48">
        <f t="shared" si="35"/>
        <v>3.6</v>
      </c>
      <c r="L48">
        <f t="shared" si="35"/>
        <v>4.5</v>
      </c>
      <c r="M48">
        <f t="shared" si="35"/>
        <v>3.5</v>
      </c>
      <c r="N48">
        <f t="shared" si="35"/>
        <v>2.7</v>
      </c>
      <c r="O48">
        <f t="shared" si="35"/>
        <v>3.3</v>
      </c>
      <c r="P48">
        <f t="shared" si="35"/>
        <v>2.2000000000000002</v>
      </c>
      <c r="Q48">
        <f t="shared" si="35"/>
        <v>3.4</v>
      </c>
      <c r="R48">
        <f t="shared" si="35"/>
        <v>3.8000000000000003</v>
      </c>
      <c r="S48">
        <f t="shared" si="35"/>
        <v>2.7</v>
      </c>
      <c r="T48">
        <f t="shared" si="35"/>
        <v>2.3000000000000003</v>
      </c>
      <c r="U48">
        <f t="shared" si="35"/>
        <v>2.6999999999999997</v>
      </c>
      <c r="V48" s="3">
        <f t="shared" si="35"/>
        <v>2</v>
      </c>
      <c r="W48" s="3">
        <f t="shared" si="35"/>
        <v>2.6</v>
      </c>
      <c r="X48" s="3">
        <f t="shared" si="35"/>
        <v>2.3000000000000003</v>
      </c>
      <c r="Y48" s="3">
        <f t="shared" si="35"/>
        <v>1.2</v>
      </c>
      <c r="Z48" s="3">
        <f t="shared" si="35"/>
        <v>2.3000000000000003</v>
      </c>
      <c r="AA48" s="3">
        <f t="shared" si="35"/>
        <v>6.2</v>
      </c>
      <c r="AB48" s="3">
        <f t="shared" si="35"/>
        <v>3.6999999999999997</v>
      </c>
      <c r="AC48" s="3">
        <f t="shared" si="35"/>
        <v>3.1</v>
      </c>
      <c r="AD48" s="3">
        <f t="shared" si="35"/>
        <v>3.0999999999999996</v>
      </c>
      <c r="AE48" s="3">
        <f t="shared" si="35"/>
        <v>3.5999999999999996</v>
      </c>
      <c r="AF48" s="3">
        <f t="shared" si="35"/>
        <v>4.8000000000000007</v>
      </c>
      <c r="AG48" s="3">
        <f t="shared" si="35"/>
        <v>2.2000000000000002</v>
      </c>
      <c r="AH48" s="3">
        <f t="shared" si="35"/>
        <v>6.4</v>
      </c>
      <c r="AI48" s="3">
        <f t="shared" si="35"/>
        <v>3</v>
      </c>
      <c r="AJ48" s="3">
        <f t="shared" si="35"/>
        <v>3.9</v>
      </c>
      <c r="AK48" s="3">
        <f t="shared" si="35"/>
        <v>5.5</v>
      </c>
    </row>
  </sheetData>
  <mergeCells count="2">
    <mergeCell ref="B1:V1"/>
    <mergeCell ref="W1:AK1"/>
  </mergeCells>
  <conditionalFormatting sqref="B21:AK2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AK4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:AL1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0:AL4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8"/>
  <sheetViews>
    <sheetView workbookViewId="0">
      <pane xSplit="1" topLeftCell="B1" activePane="topRight" state="frozen"/>
      <selection pane="topRight" activeCell="E30" sqref="E30:AC46"/>
    </sheetView>
  </sheetViews>
  <sheetFormatPr defaultRowHeight="15" x14ac:dyDescent="0.25"/>
  <cols>
    <col min="9" max="9" width="9.140625" style="3"/>
    <col min="25" max="25" width="9.140625" style="3"/>
    <col min="32" max="32" width="9.140625" style="3"/>
    <col min="39" max="39" width="9.140625" style="3"/>
    <col min="46" max="46" width="9.140625" style="3"/>
    <col min="53" max="53" width="9.140625" style="3"/>
    <col min="60" max="60" width="9.140625" style="3"/>
  </cols>
  <sheetData>
    <row r="1" spans="1:68" x14ac:dyDescent="0.25">
      <c r="B1" s="21" t="s">
        <v>100</v>
      </c>
      <c r="C1" s="21"/>
      <c r="D1" s="21"/>
      <c r="E1" s="21"/>
      <c r="F1" s="21"/>
      <c r="G1" s="21"/>
      <c r="H1" s="21"/>
      <c r="I1" s="22"/>
      <c r="J1" s="23" t="s">
        <v>101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  <c r="Z1" s="23" t="s">
        <v>102</v>
      </c>
      <c r="AA1" s="21"/>
      <c r="AB1" s="21"/>
      <c r="AC1" s="21"/>
      <c r="AD1" s="21"/>
      <c r="AE1" s="21"/>
      <c r="AF1" s="22"/>
      <c r="AG1" s="23" t="s">
        <v>103</v>
      </c>
      <c r="AH1" s="21"/>
      <c r="AI1" s="21"/>
      <c r="AJ1" s="21"/>
      <c r="AK1" s="21"/>
      <c r="AL1" s="21"/>
      <c r="AM1" s="22"/>
      <c r="AN1" s="23" t="s">
        <v>104</v>
      </c>
      <c r="AO1" s="21"/>
      <c r="AP1" s="21"/>
      <c r="AQ1" s="21"/>
      <c r="AR1" s="21"/>
      <c r="AS1" s="21"/>
      <c r="AT1" s="22"/>
      <c r="AU1" s="23" t="s">
        <v>105</v>
      </c>
      <c r="AV1" s="21"/>
      <c r="AW1" s="21"/>
      <c r="AX1" s="21"/>
      <c r="AY1" s="21"/>
      <c r="AZ1" s="21"/>
      <c r="BA1" s="22"/>
      <c r="BB1" s="23" t="s">
        <v>106</v>
      </c>
      <c r="BC1" s="21"/>
      <c r="BD1" s="21"/>
      <c r="BE1" s="21"/>
      <c r="BF1" s="21"/>
      <c r="BG1" s="21"/>
      <c r="BH1" s="22"/>
      <c r="BI1" s="23" t="s">
        <v>107</v>
      </c>
      <c r="BJ1" s="21"/>
      <c r="BK1" s="21"/>
      <c r="BL1" s="21"/>
      <c r="BM1" s="21"/>
      <c r="BN1" s="21"/>
      <c r="BO1" s="22"/>
    </row>
    <row r="2" spans="1:68" x14ac:dyDescent="0.25">
      <c r="A2" t="s">
        <v>7</v>
      </c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s="3" t="s">
        <v>115</v>
      </c>
      <c r="J2" t="s">
        <v>116</v>
      </c>
      <c r="K2" t="s">
        <v>117</v>
      </c>
      <c r="L2" t="s">
        <v>118</v>
      </c>
      <c r="M2" t="s">
        <v>119</v>
      </c>
      <c r="N2" t="s">
        <v>120</v>
      </c>
      <c r="O2" t="s">
        <v>121</v>
      </c>
      <c r="P2" t="s">
        <v>122</v>
      </c>
      <c r="Q2" t="s">
        <v>123</v>
      </c>
      <c r="R2" t="s">
        <v>124</v>
      </c>
      <c r="S2" t="s">
        <v>125</v>
      </c>
      <c r="T2" t="s">
        <v>126</v>
      </c>
      <c r="U2" t="s">
        <v>127</v>
      </c>
      <c r="V2" t="s">
        <v>128</v>
      </c>
      <c r="W2" t="s">
        <v>129</v>
      </c>
      <c r="X2" t="s">
        <v>130</v>
      </c>
      <c r="Y2" s="3" t="s">
        <v>131</v>
      </c>
      <c r="Z2" t="s">
        <v>132</v>
      </c>
      <c r="AA2" t="s">
        <v>133</v>
      </c>
      <c r="AB2" t="s">
        <v>134</v>
      </c>
      <c r="AC2" t="s">
        <v>135</v>
      </c>
      <c r="AD2" t="s">
        <v>136</v>
      </c>
      <c r="AE2" t="s">
        <v>137</v>
      </c>
      <c r="AF2" s="3" t="s">
        <v>138</v>
      </c>
      <c r="AG2" t="s">
        <v>139</v>
      </c>
      <c r="AH2" t="s">
        <v>140</v>
      </c>
      <c r="AI2" t="s">
        <v>134</v>
      </c>
      <c r="AJ2" t="s">
        <v>141</v>
      </c>
      <c r="AK2" t="s">
        <v>142</v>
      </c>
      <c r="AL2" t="s">
        <v>143</v>
      </c>
      <c r="AM2" s="3" t="s">
        <v>144</v>
      </c>
      <c r="AN2" t="s">
        <v>145</v>
      </c>
      <c r="AO2" t="s">
        <v>140</v>
      </c>
      <c r="AP2" t="s">
        <v>134</v>
      </c>
      <c r="AQ2" t="s">
        <v>146</v>
      </c>
      <c r="AR2" t="s">
        <v>147</v>
      </c>
      <c r="AS2" t="s">
        <v>144</v>
      </c>
      <c r="AT2" s="3" t="s">
        <v>148</v>
      </c>
      <c r="AU2" t="s">
        <v>140</v>
      </c>
      <c r="AV2" t="s">
        <v>134</v>
      </c>
      <c r="AW2" t="s">
        <v>141</v>
      </c>
      <c r="AX2" t="s">
        <v>143</v>
      </c>
      <c r="AY2" t="s">
        <v>144</v>
      </c>
      <c r="AZ2" t="s">
        <v>149</v>
      </c>
      <c r="BA2" s="3" t="s">
        <v>150</v>
      </c>
      <c r="BB2" t="s">
        <v>151</v>
      </c>
      <c r="BC2" t="s">
        <v>140</v>
      </c>
      <c r="BD2" t="s">
        <v>134</v>
      </c>
      <c r="BE2" t="s">
        <v>141</v>
      </c>
      <c r="BF2" t="s">
        <v>152</v>
      </c>
      <c r="BG2" t="s">
        <v>143</v>
      </c>
      <c r="BH2" s="3" t="s">
        <v>144</v>
      </c>
      <c r="BI2" t="s">
        <v>153</v>
      </c>
      <c r="BJ2" t="s">
        <v>154</v>
      </c>
      <c r="BK2" t="s">
        <v>141</v>
      </c>
      <c r="BL2" t="s">
        <v>144</v>
      </c>
      <c r="BM2" t="s">
        <v>155</v>
      </c>
      <c r="BN2" t="s">
        <v>156</v>
      </c>
      <c r="BO2" t="s">
        <v>157</v>
      </c>
    </row>
    <row r="3" spans="1:68" x14ac:dyDescent="0.25">
      <c r="A3">
        <v>1</v>
      </c>
      <c r="BP3">
        <f>SUM(B3:BO3)</f>
        <v>0</v>
      </c>
    </row>
    <row r="4" spans="1:68" x14ac:dyDescent="0.25">
      <c r="A4">
        <v>2</v>
      </c>
      <c r="BP4">
        <f t="shared" ref="BP4:BP19" si="0">SUM(B4:BO4)</f>
        <v>0</v>
      </c>
    </row>
    <row r="5" spans="1:68" x14ac:dyDescent="0.25">
      <c r="A5">
        <v>3</v>
      </c>
      <c r="C5">
        <v>0.4</v>
      </c>
      <c r="D5">
        <v>0.4</v>
      </c>
      <c r="L5">
        <v>1</v>
      </c>
      <c r="M5">
        <v>0.7</v>
      </c>
      <c r="O5">
        <v>0.6</v>
      </c>
      <c r="S5">
        <v>0.6</v>
      </c>
      <c r="T5">
        <v>0.4</v>
      </c>
      <c r="Y5" s="3">
        <v>0.5</v>
      </c>
      <c r="Z5">
        <v>0.4</v>
      </c>
      <c r="AA5">
        <v>1</v>
      </c>
      <c r="AC5">
        <v>0.5</v>
      </c>
      <c r="AD5">
        <v>1</v>
      </c>
      <c r="AE5">
        <v>0.9</v>
      </c>
      <c r="AH5">
        <v>0.4</v>
      </c>
      <c r="AJ5">
        <v>0.5</v>
      </c>
      <c r="AL5">
        <v>0.4</v>
      </c>
      <c r="AN5">
        <v>1</v>
      </c>
      <c r="AO5">
        <v>0.2</v>
      </c>
      <c r="AQ5">
        <v>1</v>
      </c>
      <c r="AR5">
        <v>0.8</v>
      </c>
      <c r="AT5" s="3">
        <v>0.9</v>
      </c>
      <c r="AU5">
        <v>0.2</v>
      </c>
      <c r="AW5">
        <v>0.5</v>
      </c>
      <c r="AX5">
        <v>0.4</v>
      </c>
      <c r="BC5">
        <v>0.2</v>
      </c>
      <c r="BE5">
        <v>0.5</v>
      </c>
      <c r="BG5">
        <v>0.4</v>
      </c>
      <c r="BI5">
        <v>0.6</v>
      </c>
      <c r="BJ5">
        <v>0.5</v>
      </c>
      <c r="BK5">
        <v>0.5</v>
      </c>
      <c r="BM5">
        <v>0.85</v>
      </c>
      <c r="BO5">
        <v>0.3</v>
      </c>
      <c r="BP5">
        <f t="shared" si="0"/>
        <v>18.550000000000004</v>
      </c>
    </row>
    <row r="6" spans="1:68" x14ac:dyDescent="0.25">
      <c r="A6">
        <v>4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 s="3">
        <v>1</v>
      </c>
      <c r="J6">
        <v>1</v>
      </c>
      <c r="K6">
        <v>1</v>
      </c>
      <c r="L6">
        <v>0.8</v>
      </c>
      <c r="M6">
        <v>1</v>
      </c>
      <c r="N6">
        <v>0.9</v>
      </c>
      <c r="O6">
        <v>1</v>
      </c>
      <c r="P6">
        <v>0.9</v>
      </c>
      <c r="Q6">
        <v>0.9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 s="3">
        <v>1</v>
      </c>
      <c r="Z6">
        <v>1</v>
      </c>
      <c r="AA6">
        <v>0.9</v>
      </c>
      <c r="AB6">
        <v>1</v>
      </c>
      <c r="AC6">
        <v>1</v>
      </c>
      <c r="AD6">
        <v>0.9</v>
      </c>
      <c r="AE6">
        <v>0.8</v>
      </c>
      <c r="AF6" s="3">
        <v>0.9</v>
      </c>
      <c r="AG6">
        <v>0.9</v>
      </c>
      <c r="AH6">
        <v>1</v>
      </c>
      <c r="AI6">
        <v>1</v>
      </c>
      <c r="AJ6">
        <v>1</v>
      </c>
      <c r="AK6">
        <v>1</v>
      </c>
      <c r="AL6">
        <v>1</v>
      </c>
      <c r="AM6" s="3">
        <v>1</v>
      </c>
      <c r="AN6">
        <v>0.8</v>
      </c>
      <c r="AO6">
        <v>1</v>
      </c>
      <c r="AP6">
        <v>1</v>
      </c>
      <c r="AQ6">
        <v>0.5</v>
      </c>
      <c r="AR6">
        <v>0.6</v>
      </c>
      <c r="AS6">
        <v>0.9</v>
      </c>
      <c r="AT6" s="3">
        <v>0.8</v>
      </c>
      <c r="AU6">
        <v>1</v>
      </c>
      <c r="AV6">
        <v>1</v>
      </c>
      <c r="AW6">
        <v>1</v>
      </c>
      <c r="AX6">
        <v>1</v>
      </c>
      <c r="AY6">
        <v>0.9</v>
      </c>
      <c r="AZ6">
        <v>0.9</v>
      </c>
      <c r="BA6" s="3">
        <v>0.9</v>
      </c>
      <c r="BB6">
        <v>0.9</v>
      </c>
      <c r="BC6">
        <v>1</v>
      </c>
      <c r="BD6">
        <v>1</v>
      </c>
      <c r="BE6">
        <v>1</v>
      </c>
      <c r="BF6">
        <v>0.9</v>
      </c>
      <c r="BG6">
        <v>1</v>
      </c>
      <c r="BH6" s="3">
        <v>0.9</v>
      </c>
      <c r="BI6">
        <v>0.9</v>
      </c>
      <c r="BJ6">
        <v>0.95</v>
      </c>
      <c r="BK6">
        <v>1</v>
      </c>
      <c r="BL6">
        <v>0.9</v>
      </c>
      <c r="BM6">
        <v>0.9</v>
      </c>
      <c r="BN6">
        <v>0.9</v>
      </c>
      <c r="BO6">
        <v>0.95</v>
      </c>
      <c r="BP6">
        <f t="shared" si="0"/>
        <v>62.399999999999977</v>
      </c>
    </row>
    <row r="7" spans="1:68" x14ac:dyDescent="0.25">
      <c r="A7">
        <v>5</v>
      </c>
      <c r="B7">
        <v>0.7</v>
      </c>
      <c r="C7">
        <v>0.3</v>
      </c>
      <c r="D7">
        <v>0.2</v>
      </c>
      <c r="G7">
        <v>0.2</v>
      </c>
      <c r="N7">
        <v>0.1</v>
      </c>
      <c r="P7">
        <v>0.5</v>
      </c>
      <c r="Q7">
        <v>0.5</v>
      </c>
      <c r="R7">
        <v>0.4</v>
      </c>
      <c r="S7">
        <v>0.3</v>
      </c>
      <c r="U7">
        <v>0.4</v>
      </c>
      <c r="V7">
        <v>0.3</v>
      </c>
      <c r="W7">
        <v>0.3</v>
      </c>
      <c r="X7">
        <v>0.3</v>
      </c>
      <c r="Y7" s="3">
        <v>0.3</v>
      </c>
      <c r="Z7">
        <v>0.6</v>
      </c>
      <c r="AA7">
        <v>0.5</v>
      </c>
      <c r="AB7">
        <v>0.4</v>
      </c>
      <c r="AC7">
        <v>0.4</v>
      </c>
      <c r="AD7">
        <v>0.4</v>
      </c>
      <c r="AE7">
        <v>0.4</v>
      </c>
      <c r="AF7" s="3">
        <v>0.5</v>
      </c>
      <c r="AG7">
        <v>0.5</v>
      </c>
      <c r="AH7">
        <v>0.4</v>
      </c>
      <c r="AI7">
        <v>0.5</v>
      </c>
      <c r="AJ7">
        <v>0.4</v>
      </c>
      <c r="AK7">
        <v>0.4</v>
      </c>
      <c r="AN7">
        <v>0.2</v>
      </c>
      <c r="AS7">
        <v>0.2</v>
      </c>
      <c r="AT7" s="3">
        <v>0.2</v>
      </c>
      <c r="AW7">
        <v>0.4</v>
      </c>
      <c r="AY7">
        <v>0.2</v>
      </c>
      <c r="AZ7">
        <v>0.2</v>
      </c>
      <c r="BB7">
        <v>0.3</v>
      </c>
      <c r="BE7">
        <v>0.4</v>
      </c>
      <c r="BH7" s="3">
        <v>0.2</v>
      </c>
      <c r="BK7">
        <v>0.4</v>
      </c>
      <c r="BL7">
        <v>0.2</v>
      </c>
      <c r="BN7">
        <v>0.4</v>
      </c>
      <c r="BO7">
        <v>0.25</v>
      </c>
      <c r="BP7">
        <f t="shared" si="0"/>
        <v>13.749999999999998</v>
      </c>
    </row>
    <row r="8" spans="1:68" x14ac:dyDescent="0.25">
      <c r="A8">
        <v>6</v>
      </c>
      <c r="BP8">
        <f t="shared" si="0"/>
        <v>0</v>
      </c>
    </row>
    <row r="9" spans="1:68" x14ac:dyDescent="0.25">
      <c r="A9">
        <v>7</v>
      </c>
      <c r="BP9">
        <f t="shared" si="0"/>
        <v>0</v>
      </c>
    </row>
    <row r="10" spans="1:68" x14ac:dyDescent="0.25">
      <c r="A10">
        <v>8</v>
      </c>
      <c r="X10">
        <v>0.4</v>
      </c>
      <c r="AB10">
        <v>0.3</v>
      </c>
      <c r="AC10">
        <v>0.2</v>
      </c>
      <c r="AF10" s="3">
        <v>0.4</v>
      </c>
      <c r="AG10">
        <v>0.3</v>
      </c>
      <c r="AH10">
        <v>0.3</v>
      </c>
      <c r="AI10">
        <v>0.3</v>
      </c>
      <c r="BA10" s="3">
        <v>0.3</v>
      </c>
      <c r="BP10">
        <f t="shared" si="0"/>
        <v>2.4999999999999996</v>
      </c>
    </row>
    <row r="11" spans="1:68" x14ac:dyDescent="0.25">
      <c r="A11">
        <v>9</v>
      </c>
      <c r="F11">
        <v>0.6</v>
      </c>
      <c r="L11">
        <v>0.3</v>
      </c>
      <c r="O11">
        <v>0.3</v>
      </c>
      <c r="P11">
        <v>0.1</v>
      </c>
      <c r="Q11">
        <v>0.8</v>
      </c>
      <c r="T11">
        <v>0.3</v>
      </c>
      <c r="U11">
        <v>0.7</v>
      </c>
      <c r="V11">
        <v>0.4</v>
      </c>
      <c r="W11">
        <v>0.4</v>
      </c>
      <c r="AB11">
        <v>0.2</v>
      </c>
      <c r="AM11" s="3">
        <v>0.2</v>
      </c>
      <c r="AZ11">
        <v>0.2</v>
      </c>
      <c r="BA11" s="3">
        <v>0.2</v>
      </c>
      <c r="BB11">
        <v>0.5</v>
      </c>
      <c r="BP11">
        <f t="shared" si="0"/>
        <v>5.2</v>
      </c>
    </row>
    <row r="12" spans="1:68" x14ac:dyDescent="0.25">
      <c r="A12">
        <v>10</v>
      </c>
      <c r="B12">
        <v>0.9</v>
      </c>
      <c r="C12">
        <v>0.7</v>
      </c>
      <c r="D12">
        <v>0.5</v>
      </c>
      <c r="E12">
        <v>1</v>
      </c>
      <c r="F12">
        <v>0.5</v>
      </c>
      <c r="G12">
        <v>0.4</v>
      </c>
      <c r="J12">
        <v>0.5</v>
      </c>
      <c r="K12">
        <v>0.5</v>
      </c>
      <c r="L12">
        <v>0.6</v>
      </c>
      <c r="M12">
        <v>0.8</v>
      </c>
      <c r="N12">
        <v>0.6</v>
      </c>
      <c r="P12">
        <v>0.5</v>
      </c>
      <c r="R12">
        <v>0.9</v>
      </c>
      <c r="S12">
        <v>0.3</v>
      </c>
      <c r="V12">
        <v>0.3</v>
      </c>
      <c r="W12">
        <v>0.3</v>
      </c>
      <c r="X12">
        <v>0.3</v>
      </c>
      <c r="Y12" s="3">
        <v>0.4</v>
      </c>
      <c r="Z12">
        <v>0.6</v>
      </c>
      <c r="AA12">
        <v>0.7</v>
      </c>
      <c r="AB12">
        <v>0.7</v>
      </c>
      <c r="AC12">
        <v>0.3</v>
      </c>
      <c r="AD12">
        <v>0.6</v>
      </c>
      <c r="AF12" s="3">
        <v>0.6</v>
      </c>
      <c r="AG12">
        <v>0.5</v>
      </c>
      <c r="AH12">
        <v>0.8</v>
      </c>
      <c r="AI12">
        <v>0.6</v>
      </c>
      <c r="AJ12">
        <v>0.8</v>
      </c>
      <c r="AK12">
        <v>0.8</v>
      </c>
      <c r="AL12">
        <v>0.6</v>
      </c>
      <c r="AM12" s="3">
        <v>0.4</v>
      </c>
      <c r="AN12">
        <v>0.3</v>
      </c>
      <c r="AO12">
        <v>0.6</v>
      </c>
      <c r="AP12">
        <v>0.5</v>
      </c>
      <c r="AQ12">
        <v>0.3</v>
      </c>
      <c r="AR12">
        <v>0.4</v>
      </c>
      <c r="AS12">
        <v>0.3</v>
      </c>
      <c r="AT12" s="3">
        <v>0.3</v>
      </c>
      <c r="AU12">
        <v>0.6</v>
      </c>
      <c r="AV12">
        <v>0.5</v>
      </c>
      <c r="AW12">
        <v>0.8</v>
      </c>
      <c r="AX12">
        <v>0.6</v>
      </c>
      <c r="AY12">
        <v>0.3</v>
      </c>
      <c r="AZ12">
        <v>0.4</v>
      </c>
      <c r="BA12" s="3">
        <v>0.3</v>
      </c>
      <c r="BB12">
        <v>0.3</v>
      </c>
      <c r="BC12">
        <v>0.6</v>
      </c>
      <c r="BD12">
        <v>0.5</v>
      </c>
      <c r="BE12">
        <v>0.8</v>
      </c>
      <c r="BF12">
        <v>0.6</v>
      </c>
      <c r="BG12">
        <v>0.6</v>
      </c>
      <c r="BH12" s="3">
        <v>0.3</v>
      </c>
      <c r="BI12">
        <v>0.7</v>
      </c>
      <c r="BJ12">
        <v>0.8</v>
      </c>
      <c r="BK12">
        <v>0.8</v>
      </c>
      <c r="BL12">
        <v>0.3</v>
      </c>
      <c r="BM12">
        <v>0.75</v>
      </c>
      <c r="BN12">
        <v>0.75</v>
      </c>
      <c r="BO12">
        <v>0.7</v>
      </c>
      <c r="BP12">
        <f t="shared" si="0"/>
        <v>32.700000000000017</v>
      </c>
    </row>
    <row r="13" spans="1:68" x14ac:dyDescent="0.25">
      <c r="A13">
        <v>11</v>
      </c>
      <c r="N13">
        <v>0.1</v>
      </c>
      <c r="S13">
        <v>0.2</v>
      </c>
      <c r="AL13">
        <v>0.3</v>
      </c>
      <c r="AX13">
        <v>0.3</v>
      </c>
      <c r="BG13">
        <v>0.3</v>
      </c>
      <c r="BP13">
        <f t="shared" si="0"/>
        <v>1.2000000000000002</v>
      </c>
    </row>
    <row r="14" spans="1:68" x14ac:dyDescent="0.25">
      <c r="A14">
        <v>12</v>
      </c>
      <c r="O14">
        <v>0.6</v>
      </c>
      <c r="Q14">
        <v>0.4</v>
      </c>
      <c r="T14">
        <v>0.3</v>
      </c>
      <c r="BP14">
        <f t="shared" si="0"/>
        <v>1.3</v>
      </c>
    </row>
    <row r="15" spans="1:68" x14ac:dyDescent="0.25">
      <c r="A15">
        <v>13</v>
      </c>
      <c r="O15">
        <v>0.7</v>
      </c>
      <c r="T15">
        <v>0.7</v>
      </c>
      <c r="BF15">
        <v>0.4</v>
      </c>
      <c r="BP15">
        <f t="shared" si="0"/>
        <v>1.7999999999999998</v>
      </c>
    </row>
    <row r="16" spans="1:68" x14ac:dyDescent="0.25">
      <c r="A16">
        <v>14</v>
      </c>
      <c r="BP16">
        <f t="shared" si="0"/>
        <v>0</v>
      </c>
    </row>
    <row r="17" spans="1:77" x14ac:dyDescent="0.25">
      <c r="A17">
        <v>15</v>
      </c>
      <c r="BP17">
        <f t="shared" si="0"/>
        <v>0</v>
      </c>
    </row>
    <row r="18" spans="1:77" x14ac:dyDescent="0.25">
      <c r="A18">
        <v>16</v>
      </c>
      <c r="B18">
        <v>0.5</v>
      </c>
      <c r="C18">
        <v>0.2</v>
      </c>
      <c r="D18">
        <v>0.3</v>
      </c>
      <c r="E18">
        <v>0.5</v>
      </c>
      <c r="F18">
        <v>0.3</v>
      </c>
      <c r="H18">
        <v>0.5</v>
      </c>
      <c r="I18" s="3">
        <v>0.5</v>
      </c>
      <c r="M18">
        <v>0.4</v>
      </c>
      <c r="N18">
        <v>0.5</v>
      </c>
      <c r="P18">
        <v>0.4</v>
      </c>
      <c r="R18">
        <v>0.7</v>
      </c>
      <c r="U18">
        <v>0.3</v>
      </c>
      <c r="Y18" s="3">
        <v>0.3</v>
      </c>
      <c r="Z18">
        <v>0.5</v>
      </c>
      <c r="AA18">
        <v>0.4</v>
      </c>
      <c r="AE18">
        <v>0.6</v>
      </c>
      <c r="AG18">
        <v>0.2</v>
      </c>
      <c r="AI18">
        <v>0.2</v>
      </c>
      <c r="AJ18">
        <v>0.3</v>
      </c>
      <c r="AK18">
        <v>0.3</v>
      </c>
      <c r="AN18">
        <v>0.1</v>
      </c>
      <c r="AO18">
        <v>0.2</v>
      </c>
      <c r="AP18">
        <v>0.2</v>
      </c>
      <c r="AU18">
        <v>0.2</v>
      </c>
      <c r="AV18">
        <v>0.2</v>
      </c>
      <c r="AW18">
        <v>0.3</v>
      </c>
      <c r="BC18">
        <v>0.2</v>
      </c>
      <c r="BD18">
        <v>0.2</v>
      </c>
      <c r="BE18">
        <v>0.3</v>
      </c>
      <c r="BF18">
        <v>0.3</v>
      </c>
      <c r="BI18">
        <v>0.3</v>
      </c>
      <c r="BJ18">
        <v>0.4</v>
      </c>
      <c r="BK18">
        <v>0.3</v>
      </c>
      <c r="BM18">
        <v>0.5</v>
      </c>
      <c r="BP18">
        <f t="shared" si="0"/>
        <v>11.6</v>
      </c>
    </row>
    <row r="19" spans="1:77" x14ac:dyDescent="0.25">
      <c r="A19">
        <v>17</v>
      </c>
      <c r="B19">
        <v>0.3</v>
      </c>
      <c r="E19">
        <v>0.3</v>
      </c>
      <c r="M19">
        <v>0.5</v>
      </c>
      <c r="Q19">
        <v>0.5</v>
      </c>
      <c r="R19">
        <v>0.6</v>
      </c>
      <c r="AD19">
        <v>0.3</v>
      </c>
      <c r="AE19">
        <v>0.3</v>
      </c>
      <c r="AF19" s="3">
        <v>0.3</v>
      </c>
      <c r="AH19">
        <v>0.2</v>
      </c>
      <c r="AK19">
        <v>0.2</v>
      </c>
      <c r="AL19">
        <v>0.2</v>
      </c>
      <c r="AM19" s="3">
        <v>0.2</v>
      </c>
      <c r="AX19">
        <v>0.2</v>
      </c>
      <c r="BG19">
        <v>0.2</v>
      </c>
      <c r="BN19">
        <v>0.85</v>
      </c>
      <c r="BP19">
        <f t="shared" si="0"/>
        <v>5.15</v>
      </c>
    </row>
    <row r="21" spans="1:77" x14ac:dyDescent="0.25">
      <c r="B21">
        <f>SUM(B3:B19)</f>
        <v>3.4</v>
      </c>
      <c r="C21">
        <f t="shared" ref="C21:BO21" si="1">SUM(C3:C19)</f>
        <v>2.6</v>
      </c>
      <c r="D21">
        <f t="shared" si="1"/>
        <v>2.3999999999999995</v>
      </c>
      <c r="E21">
        <f t="shared" si="1"/>
        <v>2.8</v>
      </c>
      <c r="F21">
        <f t="shared" si="1"/>
        <v>2.4</v>
      </c>
      <c r="G21">
        <f t="shared" si="1"/>
        <v>1.6</v>
      </c>
      <c r="H21">
        <f t="shared" si="1"/>
        <v>1.5</v>
      </c>
      <c r="I21" s="3">
        <f t="shared" si="1"/>
        <v>1.5</v>
      </c>
      <c r="J21">
        <f t="shared" si="1"/>
        <v>1.5</v>
      </c>
      <c r="K21">
        <f t="shared" si="1"/>
        <v>1.5</v>
      </c>
      <c r="L21">
        <f t="shared" si="1"/>
        <v>2.7</v>
      </c>
      <c r="M21">
        <f t="shared" si="1"/>
        <v>3.4</v>
      </c>
      <c r="N21">
        <f t="shared" si="1"/>
        <v>2.2000000000000002</v>
      </c>
      <c r="O21">
        <f t="shared" si="1"/>
        <v>3.2</v>
      </c>
      <c r="P21">
        <f t="shared" si="1"/>
        <v>2.4</v>
      </c>
      <c r="Q21">
        <f t="shared" si="1"/>
        <v>3.1</v>
      </c>
      <c r="R21">
        <f t="shared" si="1"/>
        <v>3.6</v>
      </c>
      <c r="S21">
        <f t="shared" si="1"/>
        <v>2.4000000000000004</v>
      </c>
      <c r="T21">
        <f t="shared" si="1"/>
        <v>2.7</v>
      </c>
      <c r="U21">
        <f t="shared" si="1"/>
        <v>2.3999999999999995</v>
      </c>
      <c r="V21">
        <f t="shared" si="1"/>
        <v>2</v>
      </c>
      <c r="W21">
        <f t="shared" si="1"/>
        <v>2</v>
      </c>
      <c r="X21">
        <f t="shared" si="1"/>
        <v>2</v>
      </c>
      <c r="Y21" s="3">
        <f t="shared" si="1"/>
        <v>2.5</v>
      </c>
      <c r="Z21">
        <f t="shared" si="1"/>
        <v>3.1</v>
      </c>
      <c r="AA21">
        <f t="shared" si="1"/>
        <v>3.4999999999999996</v>
      </c>
      <c r="AB21">
        <f t="shared" si="1"/>
        <v>2.5999999999999996</v>
      </c>
      <c r="AC21">
        <f t="shared" si="1"/>
        <v>2.4</v>
      </c>
      <c r="AD21">
        <f t="shared" si="1"/>
        <v>3.1999999999999997</v>
      </c>
      <c r="AE21">
        <f t="shared" si="1"/>
        <v>3</v>
      </c>
      <c r="AF21" s="3">
        <f t="shared" si="1"/>
        <v>2.6999999999999997</v>
      </c>
      <c r="AG21">
        <f t="shared" si="1"/>
        <v>2.4000000000000004</v>
      </c>
      <c r="AH21">
        <f t="shared" si="1"/>
        <v>3.0999999999999996</v>
      </c>
      <c r="AI21">
        <f t="shared" si="1"/>
        <v>2.6</v>
      </c>
      <c r="AJ21">
        <f t="shared" si="1"/>
        <v>3</v>
      </c>
      <c r="AK21">
        <f t="shared" si="1"/>
        <v>2.7</v>
      </c>
      <c r="AL21">
        <f t="shared" si="1"/>
        <v>2.5</v>
      </c>
      <c r="AM21" s="3">
        <f t="shared" si="1"/>
        <v>1.8</v>
      </c>
      <c r="AN21">
        <f t="shared" si="1"/>
        <v>2.4</v>
      </c>
      <c r="AO21">
        <f t="shared" si="1"/>
        <v>1.9999999999999998</v>
      </c>
      <c r="AP21">
        <f t="shared" si="1"/>
        <v>1.7</v>
      </c>
      <c r="AQ21">
        <f t="shared" si="1"/>
        <v>1.8</v>
      </c>
      <c r="AR21">
        <f t="shared" si="1"/>
        <v>1.7999999999999998</v>
      </c>
      <c r="AS21">
        <f t="shared" si="1"/>
        <v>1.4000000000000001</v>
      </c>
      <c r="AT21" s="3">
        <f t="shared" si="1"/>
        <v>2.2000000000000002</v>
      </c>
      <c r="AU21">
        <f t="shared" ref="AU21:AY21" si="2">SUM(AU3:AU19)</f>
        <v>1.9999999999999998</v>
      </c>
      <c r="AV21">
        <f t="shared" si="2"/>
        <v>1.7</v>
      </c>
      <c r="AW21">
        <f t="shared" si="2"/>
        <v>3</v>
      </c>
      <c r="AX21">
        <f t="shared" si="2"/>
        <v>2.5</v>
      </c>
      <c r="AY21">
        <f t="shared" si="2"/>
        <v>1.4000000000000001</v>
      </c>
      <c r="AZ21">
        <f t="shared" si="1"/>
        <v>1.7000000000000002</v>
      </c>
      <c r="BA21" s="3">
        <f t="shared" si="1"/>
        <v>1.7</v>
      </c>
      <c r="BB21">
        <f t="shared" si="1"/>
        <v>2</v>
      </c>
      <c r="BC21">
        <f t="shared" si="1"/>
        <v>1.9999999999999998</v>
      </c>
      <c r="BD21">
        <f t="shared" si="1"/>
        <v>1.7</v>
      </c>
      <c r="BE21">
        <f t="shared" si="1"/>
        <v>3</v>
      </c>
      <c r="BF21">
        <f t="shared" si="1"/>
        <v>2.1999999999999997</v>
      </c>
      <c r="BG21">
        <f t="shared" si="1"/>
        <v>2.5</v>
      </c>
      <c r="BH21" s="3">
        <f t="shared" si="1"/>
        <v>1.4000000000000001</v>
      </c>
      <c r="BI21">
        <f t="shared" si="1"/>
        <v>2.5</v>
      </c>
      <c r="BJ21">
        <f t="shared" si="1"/>
        <v>2.65</v>
      </c>
      <c r="BK21">
        <f t="shared" ref="BK21:BL21" si="3">SUM(BK3:BK19)</f>
        <v>3</v>
      </c>
      <c r="BL21">
        <f t="shared" si="3"/>
        <v>1.4000000000000001</v>
      </c>
      <c r="BM21">
        <f t="shared" si="1"/>
        <v>3</v>
      </c>
      <c r="BN21">
        <f t="shared" si="1"/>
        <v>2.9</v>
      </c>
      <c r="BO21">
        <f t="shared" si="1"/>
        <v>2.2000000000000002</v>
      </c>
    </row>
    <row r="29" spans="1:77" x14ac:dyDescent="0.25">
      <c r="A29" t="s">
        <v>7</v>
      </c>
      <c r="B29" t="str">
        <f>B2</f>
        <v>1399EDN</v>
      </c>
      <c r="C29" t="str">
        <f t="shared" ref="C29:AG29" si="4">C2</f>
        <v>1499EDN</v>
      </c>
      <c r="D29" t="str">
        <f t="shared" si="4"/>
        <v>1199END</v>
      </c>
      <c r="E29" t="str">
        <f t="shared" si="4"/>
        <v>1599EDN</v>
      </c>
      <c r="F29" t="str">
        <f t="shared" si="4"/>
        <v>1299EDN</v>
      </c>
      <c r="G29" t="str">
        <f t="shared" si="4"/>
        <v>1799EDN</v>
      </c>
      <c r="H29" t="str">
        <f t="shared" si="4"/>
        <v>1699EDN</v>
      </c>
      <c r="I29" s="3" t="str">
        <f t="shared" si="4"/>
        <v>1999EDN</v>
      </c>
      <c r="J29" t="str">
        <f t="shared" si="4"/>
        <v>2091EDN</v>
      </c>
      <c r="K29" t="str">
        <f t="shared" si="4"/>
        <v>2103EDN</v>
      </c>
      <c r="L29" t="str">
        <f t="shared" si="4"/>
        <v>2213EDN</v>
      </c>
      <c r="M29" t="str">
        <f t="shared" si="4"/>
        <v>2999EDN</v>
      </c>
      <c r="N29" t="str">
        <f t="shared" si="4"/>
        <v>3203EDN</v>
      </c>
      <c r="O29" t="str">
        <f t="shared" si="4"/>
        <v>2019EDN</v>
      </c>
      <c r="P29" t="str">
        <f t="shared" si="4"/>
        <v>2105EDN</v>
      </c>
      <c r="Q29" t="str">
        <f t="shared" si="4"/>
        <v>2013EDN</v>
      </c>
      <c r="R29" t="str">
        <f t="shared" si="4"/>
        <v>4299EDN</v>
      </c>
      <c r="S29" t="str">
        <f t="shared" si="4"/>
        <v>2611EDN</v>
      </c>
      <c r="T29" t="str">
        <f t="shared" si="4"/>
        <v>3029EDN</v>
      </c>
      <c r="U29" t="str">
        <f t="shared" si="4"/>
        <v>4399EDN</v>
      </c>
      <c r="V29" t="str">
        <f t="shared" si="4"/>
        <v>2092EDN</v>
      </c>
      <c r="W29" t="str">
        <f t="shared" si="4"/>
        <v>4091EDN</v>
      </c>
      <c r="X29" t="str">
        <f t="shared" si="4"/>
        <v>4888EDN</v>
      </c>
      <c r="Y29" s="3" t="str">
        <f t="shared" si="4"/>
        <v>4899EDN</v>
      </c>
      <c r="Z29" t="str">
        <f t="shared" si="4"/>
        <v>3402EDN</v>
      </c>
      <c r="AA29" t="str">
        <f t="shared" si="4"/>
        <v>2024HSV</v>
      </c>
      <c r="AB29" t="str">
        <f t="shared" si="4"/>
        <v>4105EDN</v>
      </c>
      <c r="AC29" t="str">
        <f t="shared" si="4"/>
        <v>3235EDN</v>
      </c>
      <c r="AD29" t="str">
        <f t="shared" si="4"/>
        <v>3401EDN</v>
      </c>
      <c r="AE29" t="str">
        <f t="shared" si="4"/>
        <v>3405EDN</v>
      </c>
      <c r="AF29" s="3" t="str">
        <f t="shared" si="4"/>
        <v>3403EDN</v>
      </c>
      <c r="AG29" t="str">
        <f t="shared" si="4"/>
        <v>2244EDN</v>
      </c>
      <c r="AH29" t="str">
        <f t="shared" ref="AH29:BO29" si="5">AH2</f>
        <v>3999EDN</v>
      </c>
      <c r="AI29" t="str">
        <f t="shared" si="5"/>
        <v>4105EDN</v>
      </c>
      <c r="AJ29" t="str">
        <f t="shared" si="5"/>
        <v>3300EDN</v>
      </c>
      <c r="AK29" t="str">
        <f t="shared" si="5"/>
        <v>3412EDN</v>
      </c>
      <c r="AL29" t="str">
        <f t="shared" si="5"/>
        <v>3611EDN</v>
      </c>
      <c r="AM29" s="3" t="str">
        <f t="shared" si="5"/>
        <v>4110EDN</v>
      </c>
      <c r="AN29" t="str">
        <f t="shared" si="5"/>
        <v>3081EDN</v>
      </c>
      <c r="AO29" t="str">
        <f t="shared" si="5"/>
        <v>3999EDN</v>
      </c>
      <c r="AP29" t="str">
        <f t="shared" si="5"/>
        <v>4105EDN</v>
      </c>
      <c r="AQ29" t="str">
        <f t="shared" si="5"/>
        <v>2084EDN</v>
      </c>
      <c r="AR29" t="str">
        <f t="shared" si="5"/>
        <v>3084EDN</v>
      </c>
      <c r="AS29" t="str">
        <f t="shared" si="5"/>
        <v>4110EDN</v>
      </c>
      <c r="AT29" s="3" t="str">
        <f t="shared" si="5"/>
        <v>4082EDN</v>
      </c>
      <c r="AU29" t="str">
        <f t="shared" ref="AU29:AY29" si="6">AU2</f>
        <v>3999EDN</v>
      </c>
      <c r="AV29" t="str">
        <f t="shared" si="6"/>
        <v>4105EDN</v>
      </c>
      <c r="AW29" t="str">
        <f t="shared" si="6"/>
        <v>3300EDN</v>
      </c>
      <c r="AX29" t="str">
        <f t="shared" si="6"/>
        <v>3611EDN</v>
      </c>
      <c r="AY29" t="str">
        <f t="shared" si="6"/>
        <v>4110EDN</v>
      </c>
      <c r="AZ29" t="str">
        <f t="shared" si="5"/>
        <v>3024EDN</v>
      </c>
      <c r="BA29" s="3" t="str">
        <f t="shared" si="5"/>
        <v>2003EDN</v>
      </c>
      <c r="BB29" t="str">
        <f t="shared" si="5"/>
        <v>3032EDN</v>
      </c>
      <c r="BC29" t="str">
        <f t="shared" si="5"/>
        <v>3999EDN</v>
      </c>
      <c r="BD29" t="str">
        <f t="shared" si="5"/>
        <v>4105EDN</v>
      </c>
      <c r="BE29" t="str">
        <f t="shared" si="5"/>
        <v>3300EDN</v>
      </c>
      <c r="BF29" t="str">
        <f t="shared" si="5"/>
        <v>4816EDN</v>
      </c>
      <c r="BG29" t="str">
        <f t="shared" si="5"/>
        <v>3611EDN</v>
      </c>
      <c r="BH29" s="3" t="str">
        <f t="shared" si="5"/>
        <v>4110EDN</v>
      </c>
      <c r="BI29" t="str">
        <f t="shared" si="5"/>
        <v>2161EDN</v>
      </c>
      <c r="BJ29" t="str">
        <f t="shared" si="5"/>
        <v>3232EDN</v>
      </c>
      <c r="BK29" t="str">
        <f t="shared" ref="BK29:BL29" si="7">BK2</f>
        <v>3300EDN</v>
      </c>
      <c r="BL29" t="str">
        <f t="shared" si="7"/>
        <v>4110EDN</v>
      </c>
      <c r="BM29" t="str">
        <f t="shared" si="5"/>
        <v>4204EDN</v>
      </c>
      <c r="BN29" t="str">
        <f t="shared" si="5"/>
        <v>3316EDN</v>
      </c>
      <c r="BO29" t="str">
        <f t="shared" si="5"/>
        <v>3107EDN</v>
      </c>
    </row>
    <row r="30" spans="1:77" x14ac:dyDescent="0.25">
      <c r="A30">
        <v>1</v>
      </c>
      <c r="B30">
        <f t="shared" ref="B30" si="8">B3</f>
        <v>0</v>
      </c>
      <c r="C30">
        <f t="shared" ref="C30:AG30" si="9">C3</f>
        <v>0</v>
      </c>
      <c r="D30">
        <f t="shared" si="9"/>
        <v>0</v>
      </c>
      <c r="E30">
        <f t="shared" si="9"/>
        <v>0</v>
      </c>
      <c r="F30">
        <f t="shared" si="9"/>
        <v>0</v>
      </c>
      <c r="G30">
        <f t="shared" si="9"/>
        <v>0</v>
      </c>
      <c r="H30">
        <f t="shared" si="9"/>
        <v>0</v>
      </c>
      <c r="I30" s="3">
        <f t="shared" si="9"/>
        <v>0</v>
      </c>
      <c r="J30">
        <f t="shared" si="9"/>
        <v>0</v>
      </c>
      <c r="K30">
        <f t="shared" si="9"/>
        <v>0</v>
      </c>
      <c r="L30">
        <f t="shared" si="9"/>
        <v>0</v>
      </c>
      <c r="M30">
        <f t="shared" si="9"/>
        <v>0</v>
      </c>
      <c r="N30">
        <f t="shared" si="9"/>
        <v>0</v>
      </c>
      <c r="O30">
        <f t="shared" si="9"/>
        <v>0</v>
      </c>
      <c r="P30">
        <f t="shared" si="9"/>
        <v>0</v>
      </c>
      <c r="Q30">
        <f t="shared" si="9"/>
        <v>0</v>
      </c>
      <c r="R30">
        <f t="shared" si="9"/>
        <v>0</v>
      </c>
      <c r="S30">
        <f t="shared" si="9"/>
        <v>0</v>
      </c>
      <c r="T30">
        <f t="shared" si="9"/>
        <v>0</v>
      </c>
      <c r="U30">
        <f t="shared" si="9"/>
        <v>0</v>
      </c>
      <c r="V30">
        <f t="shared" si="9"/>
        <v>0</v>
      </c>
      <c r="W30">
        <f t="shared" si="9"/>
        <v>0</v>
      </c>
      <c r="X30">
        <f t="shared" si="9"/>
        <v>0</v>
      </c>
      <c r="Y30" s="3">
        <f t="shared" si="9"/>
        <v>0</v>
      </c>
      <c r="Z30">
        <f t="shared" si="9"/>
        <v>0</v>
      </c>
      <c r="AA30">
        <f t="shared" si="9"/>
        <v>0</v>
      </c>
      <c r="AB30">
        <f t="shared" si="9"/>
        <v>0</v>
      </c>
      <c r="AC30">
        <f t="shared" si="9"/>
        <v>0</v>
      </c>
      <c r="AD30">
        <f t="shared" si="9"/>
        <v>0</v>
      </c>
      <c r="AE30">
        <f t="shared" si="9"/>
        <v>0</v>
      </c>
      <c r="AF30" s="3">
        <f t="shared" si="9"/>
        <v>0</v>
      </c>
      <c r="AG30">
        <f t="shared" si="9"/>
        <v>0</v>
      </c>
      <c r="AH30">
        <f t="shared" ref="AH30:BO30" si="10">AH3</f>
        <v>0</v>
      </c>
      <c r="AI30">
        <f t="shared" si="10"/>
        <v>0</v>
      </c>
      <c r="AJ30">
        <f t="shared" si="10"/>
        <v>0</v>
      </c>
      <c r="AK30">
        <f t="shared" si="10"/>
        <v>0</v>
      </c>
      <c r="AL30">
        <f t="shared" si="10"/>
        <v>0</v>
      </c>
      <c r="AM30" s="3">
        <f t="shared" si="10"/>
        <v>0</v>
      </c>
      <c r="AN30">
        <f t="shared" si="10"/>
        <v>0</v>
      </c>
      <c r="AO30">
        <f t="shared" si="10"/>
        <v>0</v>
      </c>
      <c r="AP30">
        <f t="shared" si="10"/>
        <v>0</v>
      </c>
      <c r="AQ30">
        <f t="shared" si="10"/>
        <v>0</v>
      </c>
      <c r="AR30">
        <f t="shared" si="10"/>
        <v>0</v>
      </c>
      <c r="AS30">
        <f t="shared" si="10"/>
        <v>0</v>
      </c>
      <c r="AT30" s="3">
        <f t="shared" si="10"/>
        <v>0</v>
      </c>
      <c r="AU30">
        <f t="shared" ref="AU30:AY30" si="11">AU3</f>
        <v>0</v>
      </c>
      <c r="AV30">
        <f t="shared" si="11"/>
        <v>0</v>
      </c>
      <c r="AW30">
        <f t="shared" si="11"/>
        <v>0</v>
      </c>
      <c r="AX30">
        <f t="shared" si="11"/>
        <v>0</v>
      </c>
      <c r="AY30">
        <f t="shared" si="11"/>
        <v>0</v>
      </c>
      <c r="AZ30">
        <f t="shared" si="10"/>
        <v>0</v>
      </c>
      <c r="BA30" s="3">
        <f t="shared" si="10"/>
        <v>0</v>
      </c>
      <c r="BB30">
        <f t="shared" si="10"/>
        <v>0</v>
      </c>
      <c r="BC30">
        <f t="shared" si="10"/>
        <v>0</v>
      </c>
      <c r="BD30">
        <f t="shared" si="10"/>
        <v>0</v>
      </c>
      <c r="BE30">
        <f t="shared" si="10"/>
        <v>0</v>
      </c>
      <c r="BF30">
        <f t="shared" si="10"/>
        <v>0</v>
      </c>
      <c r="BG30">
        <f t="shared" si="10"/>
        <v>0</v>
      </c>
      <c r="BH30" s="3">
        <f t="shared" si="10"/>
        <v>0</v>
      </c>
      <c r="BI30">
        <f t="shared" si="10"/>
        <v>0</v>
      </c>
      <c r="BJ30">
        <f t="shared" si="10"/>
        <v>0</v>
      </c>
      <c r="BK30">
        <f t="shared" ref="BK30:BL30" si="12">BK3</f>
        <v>0</v>
      </c>
      <c r="BL30">
        <f t="shared" si="12"/>
        <v>0</v>
      </c>
      <c r="BM30">
        <f t="shared" si="10"/>
        <v>0</v>
      </c>
      <c r="BN30">
        <f t="shared" si="10"/>
        <v>0</v>
      </c>
      <c r="BO30">
        <f t="shared" si="10"/>
        <v>0</v>
      </c>
      <c r="BP30">
        <f>SUM(B30:BO30)</f>
        <v>0</v>
      </c>
      <c r="BR30">
        <f>AVERAGE(B30:I30)</f>
        <v>0</v>
      </c>
      <c r="BS30">
        <f>AVERAGE(J30:Y30)</f>
        <v>0</v>
      </c>
      <c r="BT30">
        <f>AVERAGE(Z30:AF30)</f>
        <v>0</v>
      </c>
      <c r="BU30">
        <f>AVERAGE(AG30:AM30)</f>
        <v>0</v>
      </c>
      <c r="BV30">
        <f>AVERAGE(AN30:AT30)</f>
        <v>0</v>
      </c>
      <c r="BW30">
        <f>AVERAGE(AU30:BA30)</f>
        <v>0</v>
      </c>
      <c r="BX30">
        <f>AVERAGE(BB30:BH30)</f>
        <v>0</v>
      </c>
      <c r="BY30">
        <f>AVERAGE(BI30:BO30)</f>
        <v>0</v>
      </c>
    </row>
    <row r="31" spans="1:77" x14ac:dyDescent="0.25">
      <c r="A31">
        <v>2</v>
      </c>
      <c r="B31">
        <f t="shared" ref="B31:AG31" si="13">B4</f>
        <v>0</v>
      </c>
      <c r="C31">
        <f t="shared" si="13"/>
        <v>0</v>
      </c>
      <c r="D31">
        <f t="shared" si="13"/>
        <v>0</v>
      </c>
      <c r="E31">
        <f t="shared" si="13"/>
        <v>0</v>
      </c>
      <c r="F31">
        <f t="shared" si="13"/>
        <v>0</v>
      </c>
      <c r="G31">
        <f t="shared" si="13"/>
        <v>0</v>
      </c>
      <c r="H31">
        <f t="shared" si="13"/>
        <v>0</v>
      </c>
      <c r="I31" s="3">
        <f t="shared" si="13"/>
        <v>0</v>
      </c>
      <c r="J31">
        <f t="shared" si="13"/>
        <v>0</v>
      </c>
      <c r="K31">
        <f t="shared" si="13"/>
        <v>0</v>
      </c>
      <c r="L31">
        <f t="shared" si="13"/>
        <v>0</v>
      </c>
      <c r="M31">
        <f t="shared" si="13"/>
        <v>0</v>
      </c>
      <c r="N31">
        <f t="shared" si="13"/>
        <v>0</v>
      </c>
      <c r="O31">
        <f t="shared" si="13"/>
        <v>0</v>
      </c>
      <c r="P31">
        <f t="shared" si="13"/>
        <v>0</v>
      </c>
      <c r="Q31">
        <f t="shared" si="13"/>
        <v>0</v>
      </c>
      <c r="R31">
        <f t="shared" si="13"/>
        <v>0</v>
      </c>
      <c r="S31">
        <f t="shared" si="13"/>
        <v>0</v>
      </c>
      <c r="T31">
        <f t="shared" si="13"/>
        <v>0</v>
      </c>
      <c r="U31">
        <f t="shared" si="13"/>
        <v>0</v>
      </c>
      <c r="V31">
        <f t="shared" si="13"/>
        <v>0</v>
      </c>
      <c r="W31">
        <f t="shared" si="13"/>
        <v>0</v>
      </c>
      <c r="X31">
        <f t="shared" si="13"/>
        <v>0</v>
      </c>
      <c r="Y31" s="3">
        <f t="shared" si="13"/>
        <v>0</v>
      </c>
      <c r="Z31">
        <f t="shared" si="13"/>
        <v>0</v>
      </c>
      <c r="AA31">
        <f t="shared" si="13"/>
        <v>0</v>
      </c>
      <c r="AB31">
        <f t="shared" si="13"/>
        <v>0</v>
      </c>
      <c r="AC31">
        <f t="shared" si="13"/>
        <v>0</v>
      </c>
      <c r="AD31">
        <f t="shared" si="13"/>
        <v>0</v>
      </c>
      <c r="AE31">
        <f t="shared" si="13"/>
        <v>0</v>
      </c>
      <c r="AF31" s="3">
        <f t="shared" si="13"/>
        <v>0</v>
      </c>
      <c r="AG31">
        <f t="shared" si="13"/>
        <v>0</v>
      </c>
      <c r="AH31">
        <f t="shared" ref="AH31:BO31" si="14">AH4</f>
        <v>0</v>
      </c>
      <c r="AI31">
        <f t="shared" si="14"/>
        <v>0</v>
      </c>
      <c r="AJ31">
        <f t="shared" si="14"/>
        <v>0</v>
      </c>
      <c r="AK31">
        <f t="shared" si="14"/>
        <v>0</v>
      </c>
      <c r="AL31">
        <f t="shared" si="14"/>
        <v>0</v>
      </c>
      <c r="AM31" s="3">
        <f t="shared" si="14"/>
        <v>0</v>
      </c>
      <c r="AN31">
        <f t="shared" si="14"/>
        <v>0</v>
      </c>
      <c r="AO31">
        <f t="shared" si="14"/>
        <v>0</v>
      </c>
      <c r="AP31">
        <f t="shared" si="14"/>
        <v>0</v>
      </c>
      <c r="AQ31">
        <f t="shared" si="14"/>
        <v>0</v>
      </c>
      <c r="AR31">
        <f t="shared" si="14"/>
        <v>0</v>
      </c>
      <c r="AS31">
        <f t="shared" si="14"/>
        <v>0</v>
      </c>
      <c r="AT31" s="3">
        <f t="shared" si="14"/>
        <v>0</v>
      </c>
      <c r="AU31">
        <f t="shared" ref="AU31:AY31" si="15">AU4</f>
        <v>0</v>
      </c>
      <c r="AV31">
        <f t="shared" si="15"/>
        <v>0</v>
      </c>
      <c r="AW31">
        <f t="shared" si="15"/>
        <v>0</v>
      </c>
      <c r="AX31">
        <f t="shared" si="15"/>
        <v>0</v>
      </c>
      <c r="AY31">
        <f t="shared" si="15"/>
        <v>0</v>
      </c>
      <c r="AZ31">
        <f t="shared" si="14"/>
        <v>0</v>
      </c>
      <c r="BA31" s="3">
        <f t="shared" si="14"/>
        <v>0</v>
      </c>
      <c r="BB31">
        <f t="shared" si="14"/>
        <v>0</v>
      </c>
      <c r="BC31">
        <f t="shared" si="14"/>
        <v>0</v>
      </c>
      <c r="BD31">
        <f t="shared" si="14"/>
        <v>0</v>
      </c>
      <c r="BE31">
        <f t="shared" si="14"/>
        <v>0</v>
      </c>
      <c r="BF31">
        <f t="shared" si="14"/>
        <v>0</v>
      </c>
      <c r="BG31">
        <f t="shared" si="14"/>
        <v>0</v>
      </c>
      <c r="BH31" s="3">
        <f t="shared" si="14"/>
        <v>0</v>
      </c>
      <c r="BI31">
        <f t="shared" si="14"/>
        <v>0</v>
      </c>
      <c r="BJ31">
        <f t="shared" si="14"/>
        <v>0</v>
      </c>
      <c r="BK31">
        <f t="shared" ref="BK31:BL31" si="16">BK4</f>
        <v>0</v>
      </c>
      <c r="BL31">
        <f t="shared" si="16"/>
        <v>0</v>
      </c>
      <c r="BM31">
        <f t="shared" si="14"/>
        <v>0</v>
      </c>
      <c r="BN31">
        <f t="shared" si="14"/>
        <v>0</v>
      </c>
      <c r="BO31">
        <f t="shared" si="14"/>
        <v>0</v>
      </c>
      <c r="BP31">
        <f t="shared" ref="BP31:BP46" si="17">SUM(B31:BO31)</f>
        <v>0</v>
      </c>
      <c r="BR31">
        <f t="shared" ref="BR31:BR46" si="18">AVERAGE(B31:I31)</f>
        <v>0</v>
      </c>
      <c r="BS31">
        <f t="shared" ref="BS31:BS46" si="19">AVERAGE(J31:Y31)</f>
        <v>0</v>
      </c>
      <c r="BT31">
        <f t="shared" ref="BT31:BT46" si="20">AVERAGE(Z31:AF31)</f>
        <v>0</v>
      </c>
      <c r="BU31">
        <f t="shared" ref="BU31:BU46" si="21">AVERAGE(AG31:AM31)</f>
        <v>0</v>
      </c>
      <c r="BV31">
        <f t="shared" ref="BV31:BV46" si="22">AVERAGE(AN31:AT31)</f>
        <v>0</v>
      </c>
      <c r="BW31">
        <f t="shared" ref="BW31:BW46" si="23">AVERAGE(AU31:BA31)</f>
        <v>0</v>
      </c>
      <c r="BX31">
        <f t="shared" ref="BX31:BX46" si="24">AVERAGE(BB31:BH31)</f>
        <v>0</v>
      </c>
      <c r="BY31">
        <f t="shared" ref="BY31:BY46" si="25">AVERAGE(BI31:BO31)</f>
        <v>0</v>
      </c>
    </row>
    <row r="32" spans="1:77" x14ac:dyDescent="0.25">
      <c r="A32">
        <v>3</v>
      </c>
      <c r="B32">
        <f t="shared" ref="B32:AG32" si="26">B5</f>
        <v>0</v>
      </c>
      <c r="C32">
        <f t="shared" si="26"/>
        <v>0.4</v>
      </c>
      <c r="D32">
        <f t="shared" si="26"/>
        <v>0.4</v>
      </c>
      <c r="E32">
        <f t="shared" si="26"/>
        <v>0</v>
      </c>
      <c r="F32">
        <f t="shared" si="26"/>
        <v>0</v>
      </c>
      <c r="G32">
        <f t="shared" si="26"/>
        <v>0</v>
      </c>
      <c r="H32">
        <f t="shared" si="26"/>
        <v>0</v>
      </c>
      <c r="I32" s="3">
        <f t="shared" si="26"/>
        <v>0</v>
      </c>
      <c r="J32">
        <f t="shared" si="26"/>
        <v>0</v>
      </c>
      <c r="K32">
        <f t="shared" si="26"/>
        <v>0</v>
      </c>
      <c r="L32">
        <f t="shared" si="26"/>
        <v>1</v>
      </c>
      <c r="M32">
        <f t="shared" si="26"/>
        <v>0.7</v>
      </c>
      <c r="N32">
        <f t="shared" si="26"/>
        <v>0</v>
      </c>
      <c r="O32">
        <f t="shared" si="26"/>
        <v>0.6</v>
      </c>
      <c r="P32">
        <f t="shared" si="26"/>
        <v>0</v>
      </c>
      <c r="Q32">
        <f t="shared" si="26"/>
        <v>0</v>
      </c>
      <c r="R32">
        <f t="shared" si="26"/>
        <v>0</v>
      </c>
      <c r="S32">
        <f t="shared" si="26"/>
        <v>0.6</v>
      </c>
      <c r="T32">
        <f t="shared" si="26"/>
        <v>0.4</v>
      </c>
      <c r="U32">
        <f t="shared" si="26"/>
        <v>0</v>
      </c>
      <c r="V32">
        <f t="shared" si="26"/>
        <v>0</v>
      </c>
      <c r="W32">
        <f t="shared" si="26"/>
        <v>0</v>
      </c>
      <c r="X32">
        <f t="shared" si="26"/>
        <v>0</v>
      </c>
      <c r="Y32" s="3">
        <f t="shared" si="26"/>
        <v>0.5</v>
      </c>
      <c r="Z32">
        <f t="shared" si="26"/>
        <v>0.4</v>
      </c>
      <c r="AA32">
        <f t="shared" si="26"/>
        <v>1</v>
      </c>
      <c r="AB32">
        <f t="shared" si="26"/>
        <v>0</v>
      </c>
      <c r="AC32">
        <f t="shared" si="26"/>
        <v>0.5</v>
      </c>
      <c r="AD32">
        <f t="shared" si="26"/>
        <v>1</v>
      </c>
      <c r="AE32">
        <f t="shared" si="26"/>
        <v>0.9</v>
      </c>
      <c r="AF32" s="3">
        <f t="shared" si="26"/>
        <v>0</v>
      </c>
      <c r="AG32">
        <f t="shared" si="26"/>
        <v>0</v>
      </c>
      <c r="AH32">
        <f t="shared" ref="AH32:BO32" si="27">AH5</f>
        <v>0.4</v>
      </c>
      <c r="AI32">
        <f t="shared" si="27"/>
        <v>0</v>
      </c>
      <c r="AJ32">
        <f t="shared" si="27"/>
        <v>0.5</v>
      </c>
      <c r="AK32">
        <f t="shared" si="27"/>
        <v>0</v>
      </c>
      <c r="AL32">
        <f t="shared" si="27"/>
        <v>0.4</v>
      </c>
      <c r="AM32" s="3">
        <f t="shared" si="27"/>
        <v>0</v>
      </c>
      <c r="AN32">
        <f t="shared" si="27"/>
        <v>1</v>
      </c>
      <c r="AO32">
        <f t="shared" si="27"/>
        <v>0.2</v>
      </c>
      <c r="AP32">
        <f t="shared" si="27"/>
        <v>0</v>
      </c>
      <c r="AQ32">
        <f t="shared" si="27"/>
        <v>1</v>
      </c>
      <c r="AR32">
        <f t="shared" si="27"/>
        <v>0.8</v>
      </c>
      <c r="AS32">
        <f t="shared" si="27"/>
        <v>0</v>
      </c>
      <c r="AT32" s="3">
        <f t="shared" si="27"/>
        <v>0.9</v>
      </c>
      <c r="AU32">
        <f t="shared" ref="AU32:AY32" si="28">AU5</f>
        <v>0.2</v>
      </c>
      <c r="AV32">
        <f t="shared" si="28"/>
        <v>0</v>
      </c>
      <c r="AW32">
        <f t="shared" si="28"/>
        <v>0.5</v>
      </c>
      <c r="AX32">
        <f t="shared" si="28"/>
        <v>0.4</v>
      </c>
      <c r="AY32">
        <f t="shared" si="28"/>
        <v>0</v>
      </c>
      <c r="AZ32">
        <f t="shared" si="27"/>
        <v>0</v>
      </c>
      <c r="BA32" s="3">
        <f t="shared" si="27"/>
        <v>0</v>
      </c>
      <c r="BB32">
        <f t="shared" si="27"/>
        <v>0</v>
      </c>
      <c r="BC32">
        <f t="shared" si="27"/>
        <v>0.2</v>
      </c>
      <c r="BD32">
        <f t="shared" si="27"/>
        <v>0</v>
      </c>
      <c r="BE32">
        <f t="shared" si="27"/>
        <v>0.5</v>
      </c>
      <c r="BF32">
        <f t="shared" si="27"/>
        <v>0</v>
      </c>
      <c r="BG32">
        <f t="shared" si="27"/>
        <v>0.4</v>
      </c>
      <c r="BH32" s="3">
        <f t="shared" si="27"/>
        <v>0</v>
      </c>
      <c r="BI32">
        <f t="shared" si="27"/>
        <v>0.6</v>
      </c>
      <c r="BJ32">
        <f t="shared" si="27"/>
        <v>0.5</v>
      </c>
      <c r="BK32">
        <f t="shared" ref="BK32:BL32" si="29">BK5</f>
        <v>0.5</v>
      </c>
      <c r="BL32">
        <f t="shared" si="29"/>
        <v>0</v>
      </c>
      <c r="BM32">
        <f t="shared" si="27"/>
        <v>0.85</v>
      </c>
      <c r="BN32">
        <f t="shared" si="27"/>
        <v>0</v>
      </c>
      <c r="BO32">
        <f t="shared" si="27"/>
        <v>0.3</v>
      </c>
      <c r="BP32">
        <f t="shared" si="17"/>
        <v>18.550000000000004</v>
      </c>
      <c r="BR32">
        <f t="shared" si="18"/>
        <v>0.1</v>
      </c>
      <c r="BS32">
        <f t="shared" si="19"/>
        <v>0.23749999999999999</v>
      </c>
      <c r="BT32">
        <f t="shared" si="20"/>
        <v>0.54285714285714282</v>
      </c>
      <c r="BU32">
        <f t="shared" si="21"/>
        <v>0.18571428571428572</v>
      </c>
      <c r="BV32">
        <f t="shared" si="22"/>
        <v>0.55714285714285716</v>
      </c>
      <c r="BW32">
        <f t="shared" si="23"/>
        <v>0.15714285714285717</v>
      </c>
      <c r="BX32">
        <f t="shared" si="24"/>
        <v>0.15714285714285717</v>
      </c>
      <c r="BY32">
        <f t="shared" si="25"/>
        <v>0.39285714285714285</v>
      </c>
    </row>
    <row r="33" spans="1:77" x14ac:dyDescent="0.25">
      <c r="A33">
        <v>4</v>
      </c>
      <c r="B33">
        <f t="shared" ref="B33:AG33" si="30">B6</f>
        <v>1</v>
      </c>
      <c r="C33">
        <f t="shared" si="30"/>
        <v>1</v>
      </c>
      <c r="D33">
        <f t="shared" si="30"/>
        <v>1</v>
      </c>
      <c r="E33">
        <f t="shared" si="30"/>
        <v>1</v>
      </c>
      <c r="F33">
        <f t="shared" si="30"/>
        <v>1</v>
      </c>
      <c r="G33">
        <f t="shared" si="30"/>
        <v>1</v>
      </c>
      <c r="H33">
        <f t="shared" si="30"/>
        <v>1</v>
      </c>
      <c r="I33" s="3">
        <f t="shared" si="30"/>
        <v>1</v>
      </c>
      <c r="J33">
        <f t="shared" si="30"/>
        <v>1</v>
      </c>
      <c r="K33">
        <f t="shared" si="30"/>
        <v>1</v>
      </c>
      <c r="L33">
        <f t="shared" si="30"/>
        <v>0.8</v>
      </c>
      <c r="M33">
        <f t="shared" si="30"/>
        <v>1</v>
      </c>
      <c r="N33" s="2">
        <v>1</v>
      </c>
      <c r="O33">
        <f t="shared" si="30"/>
        <v>1</v>
      </c>
      <c r="P33" s="2">
        <v>1</v>
      </c>
      <c r="Q33">
        <f t="shared" si="30"/>
        <v>0.9</v>
      </c>
      <c r="R33">
        <f t="shared" si="30"/>
        <v>1</v>
      </c>
      <c r="S33">
        <f t="shared" si="30"/>
        <v>1</v>
      </c>
      <c r="T33">
        <f t="shared" si="30"/>
        <v>1</v>
      </c>
      <c r="U33">
        <f t="shared" si="30"/>
        <v>1</v>
      </c>
      <c r="V33">
        <f t="shared" si="30"/>
        <v>1</v>
      </c>
      <c r="W33">
        <f t="shared" si="30"/>
        <v>1</v>
      </c>
      <c r="X33">
        <f t="shared" si="30"/>
        <v>1</v>
      </c>
      <c r="Y33" s="3">
        <f t="shared" si="30"/>
        <v>1</v>
      </c>
      <c r="Z33">
        <f t="shared" si="30"/>
        <v>1</v>
      </c>
      <c r="AA33">
        <f t="shared" si="30"/>
        <v>0.9</v>
      </c>
      <c r="AB33">
        <f t="shared" si="30"/>
        <v>1</v>
      </c>
      <c r="AC33">
        <f t="shared" si="30"/>
        <v>1</v>
      </c>
      <c r="AD33">
        <f t="shared" si="30"/>
        <v>0.9</v>
      </c>
      <c r="AE33">
        <f t="shared" si="30"/>
        <v>0.8</v>
      </c>
      <c r="AF33" s="3">
        <f t="shared" si="30"/>
        <v>0.9</v>
      </c>
      <c r="AG33">
        <f t="shared" si="30"/>
        <v>0.9</v>
      </c>
      <c r="AH33">
        <f t="shared" ref="AH33:BO33" si="31">AH6</f>
        <v>1</v>
      </c>
      <c r="AI33">
        <f t="shared" si="31"/>
        <v>1</v>
      </c>
      <c r="AJ33">
        <f t="shared" si="31"/>
        <v>1</v>
      </c>
      <c r="AK33">
        <f t="shared" si="31"/>
        <v>1</v>
      </c>
      <c r="AL33">
        <f t="shared" si="31"/>
        <v>1</v>
      </c>
      <c r="AM33" s="3">
        <f t="shared" si="31"/>
        <v>1</v>
      </c>
      <c r="AN33">
        <f t="shared" si="31"/>
        <v>0.8</v>
      </c>
      <c r="AO33">
        <f t="shared" si="31"/>
        <v>1</v>
      </c>
      <c r="AP33">
        <f t="shared" si="31"/>
        <v>1</v>
      </c>
      <c r="AQ33">
        <f t="shared" si="31"/>
        <v>0.5</v>
      </c>
      <c r="AR33">
        <f t="shared" si="31"/>
        <v>0.6</v>
      </c>
      <c r="AS33">
        <f t="shared" si="31"/>
        <v>0.9</v>
      </c>
      <c r="AT33" s="3">
        <f t="shared" si="31"/>
        <v>0.8</v>
      </c>
      <c r="AU33">
        <f t="shared" ref="AU33:AY33" si="32">AU6</f>
        <v>1</v>
      </c>
      <c r="AV33">
        <f t="shared" si="32"/>
        <v>1</v>
      </c>
      <c r="AW33">
        <f t="shared" si="32"/>
        <v>1</v>
      </c>
      <c r="AX33">
        <f t="shared" si="32"/>
        <v>1</v>
      </c>
      <c r="AY33">
        <f t="shared" si="32"/>
        <v>0.9</v>
      </c>
      <c r="AZ33">
        <f t="shared" si="31"/>
        <v>0.9</v>
      </c>
      <c r="BA33" s="3">
        <f t="shared" si="31"/>
        <v>0.9</v>
      </c>
      <c r="BB33">
        <f t="shared" si="31"/>
        <v>0.9</v>
      </c>
      <c r="BC33">
        <f t="shared" si="31"/>
        <v>1</v>
      </c>
      <c r="BD33">
        <f t="shared" si="31"/>
        <v>1</v>
      </c>
      <c r="BE33">
        <f t="shared" si="31"/>
        <v>1</v>
      </c>
      <c r="BF33">
        <f t="shared" si="31"/>
        <v>0.9</v>
      </c>
      <c r="BG33">
        <f t="shared" si="31"/>
        <v>1</v>
      </c>
      <c r="BH33" s="3">
        <f t="shared" si="31"/>
        <v>0.9</v>
      </c>
      <c r="BI33">
        <f t="shared" si="31"/>
        <v>0.9</v>
      </c>
      <c r="BJ33">
        <f t="shared" si="31"/>
        <v>0.95</v>
      </c>
      <c r="BK33">
        <f t="shared" ref="BK33:BL33" si="33">BK6</f>
        <v>1</v>
      </c>
      <c r="BL33">
        <f t="shared" si="33"/>
        <v>0.9</v>
      </c>
      <c r="BM33">
        <f t="shared" si="31"/>
        <v>0.9</v>
      </c>
      <c r="BN33">
        <f t="shared" si="31"/>
        <v>0.9</v>
      </c>
      <c r="BO33">
        <f t="shared" si="31"/>
        <v>0.95</v>
      </c>
      <c r="BP33">
        <f t="shared" si="17"/>
        <v>62.59999999999998</v>
      </c>
      <c r="BR33">
        <f t="shared" si="18"/>
        <v>1</v>
      </c>
      <c r="BS33">
        <f t="shared" si="19"/>
        <v>0.98124999999999996</v>
      </c>
      <c r="BT33">
        <f t="shared" si="20"/>
        <v>0.9285714285714286</v>
      </c>
      <c r="BU33">
        <f t="shared" si="21"/>
        <v>0.98571428571428577</v>
      </c>
      <c r="BV33">
        <f t="shared" si="22"/>
        <v>0.79999999999999993</v>
      </c>
      <c r="BW33">
        <f t="shared" si="23"/>
        <v>0.9571428571428573</v>
      </c>
      <c r="BX33">
        <f t="shared" si="24"/>
        <v>0.95714285714285718</v>
      </c>
      <c r="BY33">
        <f t="shared" si="25"/>
        <v>0.92857142857142871</v>
      </c>
    </row>
    <row r="34" spans="1:77" x14ac:dyDescent="0.25">
      <c r="A34">
        <v>5</v>
      </c>
      <c r="B34">
        <f t="shared" ref="B34:AG34" si="34">B7</f>
        <v>0.7</v>
      </c>
      <c r="C34">
        <f t="shared" si="34"/>
        <v>0.3</v>
      </c>
      <c r="D34">
        <f t="shared" si="34"/>
        <v>0.2</v>
      </c>
      <c r="E34">
        <f t="shared" si="34"/>
        <v>0</v>
      </c>
      <c r="F34">
        <f t="shared" si="34"/>
        <v>0</v>
      </c>
      <c r="G34">
        <f t="shared" si="34"/>
        <v>0.2</v>
      </c>
      <c r="H34">
        <f t="shared" si="34"/>
        <v>0</v>
      </c>
      <c r="I34" s="3">
        <f t="shared" si="34"/>
        <v>0</v>
      </c>
      <c r="J34">
        <f t="shared" si="34"/>
        <v>0</v>
      </c>
      <c r="K34">
        <f t="shared" si="34"/>
        <v>0</v>
      </c>
      <c r="L34">
        <f t="shared" si="34"/>
        <v>0</v>
      </c>
      <c r="M34">
        <f t="shared" si="34"/>
        <v>0</v>
      </c>
      <c r="N34">
        <f t="shared" si="34"/>
        <v>0.1</v>
      </c>
      <c r="O34">
        <f t="shared" si="34"/>
        <v>0</v>
      </c>
      <c r="P34">
        <f t="shared" si="34"/>
        <v>0.5</v>
      </c>
      <c r="Q34">
        <f t="shared" si="34"/>
        <v>0.5</v>
      </c>
      <c r="R34">
        <f t="shared" si="34"/>
        <v>0.4</v>
      </c>
      <c r="S34">
        <f t="shared" si="34"/>
        <v>0.3</v>
      </c>
      <c r="T34">
        <f t="shared" si="34"/>
        <v>0</v>
      </c>
      <c r="U34">
        <f t="shared" si="34"/>
        <v>0.4</v>
      </c>
      <c r="V34">
        <f t="shared" si="34"/>
        <v>0.3</v>
      </c>
      <c r="W34">
        <f t="shared" si="34"/>
        <v>0.3</v>
      </c>
      <c r="X34">
        <f t="shared" si="34"/>
        <v>0.3</v>
      </c>
      <c r="Y34" s="3">
        <f t="shared" si="34"/>
        <v>0.3</v>
      </c>
      <c r="Z34">
        <f t="shared" si="34"/>
        <v>0.6</v>
      </c>
      <c r="AA34">
        <f t="shared" si="34"/>
        <v>0.5</v>
      </c>
      <c r="AB34">
        <f t="shared" si="34"/>
        <v>0.4</v>
      </c>
      <c r="AC34">
        <f t="shared" si="34"/>
        <v>0.4</v>
      </c>
      <c r="AD34">
        <f t="shared" si="34"/>
        <v>0.4</v>
      </c>
      <c r="AE34">
        <f t="shared" si="34"/>
        <v>0.4</v>
      </c>
      <c r="AF34" s="3">
        <f t="shared" si="34"/>
        <v>0.5</v>
      </c>
      <c r="AG34">
        <f t="shared" si="34"/>
        <v>0.5</v>
      </c>
      <c r="AH34">
        <f t="shared" ref="AH34:BO34" si="35">AH7</f>
        <v>0.4</v>
      </c>
      <c r="AI34">
        <f t="shared" si="35"/>
        <v>0.5</v>
      </c>
      <c r="AJ34">
        <f t="shared" si="35"/>
        <v>0.4</v>
      </c>
      <c r="AK34">
        <f t="shared" si="35"/>
        <v>0.4</v>
      </c>
      <c r="AL34">
        <f t="shared" si="35"/>
        <v>0</v>
      </c>
      <c r="AM34" s="3">
        <f t="shared" si="35"/>
        <v>0</v>
      </c>
      <c r="AN34">
        <f t="shared" si="35"/>
        <v>0.2</v>
      </c>
      <c r="AO34">
        <f t="shared" si="35"/>
        <v>0</v>
      </c>
      <c r="AP34">
        <f t="shared" si="35"/>
        <v>0</v>
      </c>
      <c r="AQ34">
        <f t="shared" si="35"/>
        <v>0</v>
      </c>
      <c r="AR34">
        <f t="shared" si="35"/>
        <v>0</v>
      </c>
      <c r="AS34">
        <f t="shared" si="35"/>
        <v>0.2</v>
      </c>
      <c r="AT34" s="3">
        <f t="shared" si="35"/>
        <v>0.2</v>
      </c>
      <c r="AU34">
        <f t="shared" ref="AU34:AY34" si="36">AU7</f>
        <v>0</v>
      </c>
      <c r="AV34">
        <f t="shared" si="36"/>
        <v>0</v>
      </c>
      <c r="AW34">
        <f t="shared" si="36"/>
        <v>0.4</v>
      </c>
      <c r="AX34">
        <f t="shared" si="36"/>
        <v>0</v>
      </c>
      <c r="AY34">
        <f t="shared" si="36"/>
        <v>0.2</v>
      </c>
      <c r="AZ34">
        <f t="shared" si="35"/>
        <v>0.2</v>
      </c>
      <c r="BA34" s="3">
        <f t="shared" si="35"/>
        <v>0</v>
      </c>
      <c r="BB34">
        <f t="shared" si="35"/>
        <v>0.3</v>
      </c>
      <c r="BC34">
        <f t="shared" si="35"/>
        <v>0</v>
      </c>
      <c r="BD34">
        <f t="shared" si="35"/>
        <v>0</v>
      </c>
      <c r="BE34">
        <f t="shared" si="35"/>
        <v>0.4</v>
      </c>
      <c r="BF34">
        <f t="shared" si="35"/>
        <v>0</v>
      </c>
      <c r="BG34">
        <f t="shared" si="35"/>
        <v>0</v>
      </c>
      <c r="BH34" s="3">
        <f t="shared" si="35"/>
        <v>0.2</v>
      </c>
      <c r="BI34">
        <f t="shared" si="35"/>
        <v>0</v>
      </c>
      <c r="BJ34">
        <f t="shared" si="35"/>
        <v>0</v>
      </c>
      <c r="BK34">
        <f t="shared" ref="BK34:BL34" si="37">BK7</f>
        <v>0.4</v>
      </c>
      <c r="BL34">
        <f t="shared" si="37"/>
        <v>0.2</v>
      </c>
      <c r="BM34">
        <f t="shared" si="35"/>
        <v>0</v>
      </c>
      <c r="BN34">
        <f t="shared" si="35"/>
        <v>0.4</v>
      </c>
      <c r="BO34">
        <f t="shared" si="35"/>
        <v>0.25</v>
      </c>
      <c r="BP34">
        <f t="shared" si="17"/>
        <v>13.749999999999998</v>
      </c>
      <c r="BR34">
        <f t="shared" si="18"/>
        <v>0.17499999999999999</v>
      </c>
      <c r="BS34">
        <f t="shared" si="19"/>
        <v>0.21249999999999997</v>
      </c>
      <c r="BT34">
        <f t="shared" si="20"/>
        <v>0.45714285714285713</v>
      </c>
      <c r="BU34">
        <f t="shared" si="21"/>
        <v>0.31428571428571422</v>
      </c>
      <c r="BV34">
        <f t="shared" si="22"/>
        <v>8.5714285714285729E-2</v>
      </c>
      <c r="BW34">
        <f t="shared" si="23"/>
        <v>0.1142857142857143</v>
      </c>
      <c r="BX34">
        <f t="shared" si="24"/>
        <v>0.12857142857142856</v>
      </c>
      <c r="BY34">
        <f t="shared" si="25"/>
        <v>0.17857142857142858</v>
      </c>
    </row>
    <row r="35" spans="1:77" x14ac:dyDescent="0.25">
      <c r="A35">
        <v>6</v>
      </c>
      <c r="B35">
        <f t="shared" ref="B35:AG35" si="38">B8</f>
        <v>0</v>
      </c>
      <c r="C35">
        <f t="shared" si="38"/>
        <v>0</v>
      </c>
      <c r="D35">
        <f t="shared" si="38"/>
        <v>0</v>
      </c>
      <c r="E35">
        <f t="shared" si="38"/>
        <v>0</v>
      </c>
      <c r="F35">
        <f t="shared" si="38"/>
        <v>0</v>
      </c>
      <c r="G35">
        <f t="shared" si="38"/>
        <v>0</v>
      </c>
      <c r="H35">
        <f t="shared" si="38"/>
        <v>0</v>
      </c>
      <c r="I35" s="3">
        <f t="shared" si="38"/>
        <v>0</v>
      </c>
      <c r="J35">
        <f t="shared" si="38"/>
        <v>0</v>
      </c>
      <c r="K35">
        <f t="shared" si="38"/>
        <v>0</v>
      </c>
      <c r="L35">
        <f t="shared" si="38"/>
        <v>0</v>
      </c>
      <c r="M35">
        <f t="shared" si="38"/>
        <v>0</v>
      </c>
      <c r="N35">
        <f t="shared" si="38"/>
        <v>0</v>
      </c>
      <c r="O35">
        <f t="shared" si="38"/>
        <v>0</v>
      </c>
      <c r="P35">
        <f t="shared" si="38"/>
        <v>0</v>
      </c>
      <c r="Q35">
        <f t="shared" si="38"/>
        <v>0</v>
      </c>
      <c r="R35">
        <f t="shared" si="38"/>
        <v>0</v>
      </c>
      <c r="S35">
        <f t="shared" si="38"/>
        <v>0</v>
      </c>
      <c r="T35">
        <f t="shared" si="38"/>
        <v>0</v>
      </c>
      <c r="U35">
        <f t="shared" si="38"/>
        <v>0</v>
      </c>
      <c r="V35">
        <f t="shared" si="38"/>
        <v>0</v>
      </c>
      <c r="W35">
        <f t="shared" si="38"/>
        <v>0</v>
      </c>
      <c r="X35">
        <f t="shared" si="38"/>
        <v>0</v>
      </c>
      <c r="Y35" s="3">
        <f t="shared" si="38"/>
        <v>0</v>
      </c>
      <c r="Z35">
        <f t="shared" si="38"/>
        <v>0</v>
      </c>
      <c r="AA35">
        <f t="shared" si="38"/>
        <v>0</v>
      </c>
      <c r="AB35">
        <f t="shared" si="38"/>
        <v>0</v>
      </c>
      <c r="AC35">
        <f t="shared" si="38"/>
        <v>0</v>
      </c>
      <c r="AD35">
        <f t="shared" si="38"/>
        <v>0</v>
      </c>
      <c r="AE35">
        <f t="shared" si="38"/>
        <v>0</v>
      </c>
      <c r="AF35" s="3">
        <f t="shared" si="38"/>
        <v>0</v>
      </c>
      <c r="AG35">
        <f t="shared" si="38"/>
        <v>0</v>
      </c>
      <c r="AH35">
        <f t="shared" ref="AH35:BO35" si="39">AH8</f>
        <v>0</v>
      </c>
      <c r="AI35">
        <f t="shared" si="39"/>
        <v>0</v>
      </c>
      <c r="AJ35">
        <f t="shared" si="39"/>
        <v>0</v>
      </c>
      <c r="AK35">
        <f t="shared" si="39"/>
        <v>0</v>
      </c>
      <c r="AL35">
        <f t="shared" si="39"/>
        <v>0</v>
      </c>
      <c r="AM35" s="3">
        <f t="shared" si="39"/>
        <v>0</v>
      </c>
      <c r="AN35">
        <f t="shared" si="39"/>
        <v>0</v>
      </c>
      <c r="AO35">
        <f t="shared" si="39"/>
        <v>0</v>
      </c>
      <c r="AP35">
        <f t="shared" si="39"/>
        <v>0</v>
      </c>
      <c r="AQ35">
        <f t="shared" si="39"/>
        <v>0</v>
      </c>
      <c r="AR35">
        <f t="shared" si="39"/>
        <v>0</v>
      </c>
      <c r="AS35">
        <f t="shared" si="39"/>
        <v>0</v>
      </c>
      <c r="AT35" s="3">
        <f t="shared" si="39"/>
        <v>0</v>
      </c>
      <c r="AU35">
        <f t="shared" ref="AU35:AY35" si="40">AU8</f>
        <v>0</v>
      </c>
      <c r="AV35">
        <f t="shared" si="40"/>
        <v>0</v>
      </c>
      <c r="AW35">
        <f t="shared" si="40"/>
        <v>0</v>
      </c>
      <c r="AX35">
        <f t="shared" si="40"/>
        <v>0</v>
      </c>
      <c r="AY35">
        <f t="shared" si="40"/>
        <v>0</v>
      </c>
      <c r="AZ35">
        <f t="shared" si="39"/>
        <v>0</v>
      </c>
      <c r="BA35" s="3">
        <f t="shared" si="39"/>
        <v>0</v>
      </c>
      <c r="BB35">
        <f t="shared" si="39"/>
        <v>0</v>
      </c>
      <c r="BC35">
        <f t="shared" si="39"/>
        <v>0</v>
      </c>
      <c r="BD35">
        <f t="shared" si="39"/>
        <v>0</v>
      </c>
      <c r="BE35">
        <f t="shared" si="39"/>
        <v>0</v>
      </c>
      <c r="BF35">
        <f t="shared" si="39"/>
        <v>0</v>
      </c>
      <c r="BG35">
        <f t="shared" si="39"/>
        <v>0</v>
      </c>
      <c r="BH35" s="3">
        <f t="shared" si="39"/>
        <v>0</v>
      </c>
      <c r="BI35">
        <f t="shared" si="39"/>
        <v>0</v>
      </c>
      <c r="BJ35">
        <f t="shared" si="39"/>
        <v>0</v>
      </c>
      <c r="BK35">
        <f t="shared" ref="BK35:BL35" si="41">BK8</f>
        <v>0</v>
      </c>
      <c r="BL35">
        <f t="shared" si="41"/>
        <v>0</v>
      </c>
      <c r="BM35">
        <f t="shared" si="39"/>
        <v>0</v>
      </c>
      <c r="BN35">
        <f t="shared" si="39"/>
        <v>0</v>
      </c>
      <c r="BO35">
        <f t="shared" si="39"/>
        <v>0</v>
      </c>
      <c r="BP35">
        <f t="shared" si="17"/>
        <v>0</v>
      </c>
      <c r="BR35">
        <f t="shared" si="18"/>
        <v>0</v>
      </c>
      <c r="BS35">
        <f t="shared" si="19"/>
        <v>0</v>
      </c>
      <c r="BT35">
        <f t="shared" si="20"/>
        <v>0</v>
      </c>
      <c r="BU35">
        <f t="shared" si="21"/>
        <v>0</v>
      </c>
      <c r="BV35">
        <f t="shared" si="22"/>
        <v>0</v>
      </c>
      <c r="BW35">
        <f t="shared" si="23"/>
        <v>0</v>
      </c>
      <c r="BX35">
        <f t="shared" si="24"/>
        <v>0</v>
      </c>
      <c r="BY35">
        <f t="shared" si="25"/>
        <v>0</v>
      </c>
    </row>
    <row r="36" spans="1:77" x14ac:dyDescent="0.25">
      <c r="A36">
        <v>7</v>
      </c>
      <c r="B36">
        <f t="shared" ref="B36:AG36" si="42">B9</f>
        <v>0</v>
      </c>
      <c r="C36">
        <f t="shared" si="42"/>
        <v>0</v>
      </c>
      <c r="D36">
        <f t="shared" si="42"/>
        <v>0</v>
      </c>
      <c r="E36">
        <f t="shared" si="42"/>
        <v>0</v>
      </c>
      <c r="F36">
        <f t="shared" si="42"/>
        <v>0</v>
      </c>
      <c r="G36">
        <f t="shared" si="42"/>
        <v>0</v>
      </c>
      <c r="H36">
        <f t="shared" si="42"/>
        <v>0</v>
      </c>
      <c r="I36" s="3">
        <f t="shared" si="42"/>
        <v>0</v>
      </c>
      <c r="J36">
        <f t="shared" si="42"/>
        <v>0</v>
      </c>
      <c r="K36">
        <f t="shared" si="42"/>
        <v>0</v>
      </c>
      <c r="L36">
        <f t="shared" si="42"/>
        <v>0</v>
      </c>
      <c r="M36">
        <f t="shared" si="42"/>
        <v>0</v>
      </c>
      <c r="N36">
        <f t="shared" si="42"/>
        <v>0</v>
      </c>
      <c r="O36">
        <f t="shared" si="42"/>
        <v>0</v>
      </c>
      <c r="P36">
        <f t="shared" si="42"/>
        <v>0</v>
      </c>
      <c r="Q36">
        <f t="shared" si="42"/>
        <v>0</v>
      </c>
      <c r="R36">
        <f t="shared" si="42"/>
        <v>0</v>
      </c>
      <c r="S36">
        <f t="shared" si="42"/>
        <v>0</v>
      </c>
      <c r="T36">
        <f t="shared" si="42"/>
        <v>0</v>
      </c>
      <c r="U36">
        <f t="shared" si="42"/>
        <v>0</v>
      </c>
      <c r="V36">
        <f t="shared" si="42"/>
        <v>0</v>
      </c>
      <c r="W36">
        <f t="shared" si="42"/>
        <v>0</v>
      </c>
      <c r="X36">
        <f t="shared" si="42"/>
        <v>0</v>
      </c>
      <c r="Y36" s="3">
        <f t="shared" si="42"/>
        <v>0</v>
      </c>
      <c r="Z36">
        <f t="shared" si="42"/>
        <v>0</v>
      </c>
      <c r="AA36">
        <f t="shared" si="42"/>
        <v>0</v>
      </c>
      <c r="AB36">
        <f t="shared" si="42"/>
        <v>0</v>
      </c>
      <c r="AC36">
        <f t="shared" si="42"/>
        <v>0</v>
      </c>
      <c r="AD36">
        <f t="shared" si="42"/>
        <v>0</v>
      </c>
      <c r="AE36">
        <f t="shared" si="42"/>
        <v>0</v>
      </c>
      <c r="AF36" s="3">
        <f t="shared" si="42"/>
        <v>0</v>
      </c>
      <c r="AG36">
        <f t="shared" si="42"/>
        <v>0</v>
      </c>
      <c r="AH36">
        <f t="shared" ref="AH36:BO36" si="43">AH9</f>
        <v>0</v>
      </c>
      <c r="AI36">
        <f t="shared" si="43"/>
        <v>0</v>
      </c>
      <c r="AJ36">
        <f t="shared" si="43"/>
        <v>0</v>
      </c>
      <c r="AK36">
        <f t="shared" si="43"/>
        <v>0</v>
      </c>
      <c r="AL36">
        <f t="shared" si="43"/>
        <v>0</v>
      </c>
      <c r="AM36" s="3">
        <f t="shared" si="43"/>
        <v>0</v>
      </c>
      <c r="AN36">
        <f t="shared" si="43"/>
        <v>0</v>
      </c>
      <c r="AO36">
        <f t="shared" si="43"/>
        <v>0</v>
      </c>
      <c r="AP36">
        <f t="shared" si="43"/>
        <v>0</v>
      </c>
      <c r="AQ36">
        <f t="shared" si="43"/>
        <v>0</v>
      </c>
      <c r="AR36">
        <f t="shared" si="43"/>
        <v>0</v>
      </c>
      <c r="AS36">
        <f t="shared" si="43"/>
        <v>0</v>
      </c>
      <c r="AT36" s="3">
        <f t="shared" si="43"/>
        <v>0</v>
      </c>
      <c r="AU36">
        <f t="shared" ref="AU36:AY36" si="44">AU9</f>
        <v>0</v>
      </c>
      <c r="AV36">
        <f t="shared" si="44"/>
        <v>0</v>
      </c>
      <c r="AW36">
        <f t="shared" si="44"/>
        <v>0</v>
      </c>
      <c r="AX36">
        <f t="shared" si="44"/>
        <v>0</v>
      </c>
      <c r="AY36">
        <f t="shared" si="44"/>
        <v>0</v>
      </c>
      <c r="AZ36">
        <f t="shared" si="43"/>
        <v>0</v>
      </c>
      <c r="BA36" s="3">
        <f t="shared" si="43"/>
        <v>0</v>
      </c>
      <c r="BB36">
        <f t="shared" si="43"/>
        <v>0</v>
      </c>
      <c r="BC36">
        <f t="shared" si="43"/>
        <v>0</v>
      </c>
      <c r="BD36">
        <f t="shared" si="43"/>
        <v>0</v>
      </c>
      <c r="BE36">
        <f t="shared" si="43"/>
        <v>0</v>
      </c>
      <c r="BF36">
        <f t="shared" si="43"/>
        <v>0</v>
      </c>
      <c r="BG36">
        <f t="shared" si="43"/>
        <v>0</v>
      </c>
      <c r="BH36" s="3">
        <f t="shared" si="43"/>
        <v>0</v>
      </c>
      <c r="BI36">
        <f t="shared" si="43"/>
        <v>0</v>
      </c>
      <c r="BJ36">
        <f t="shared" si="43"/>
        <v>0</v>
      </c>
      <c r="BK36">
        <f t="shared" ref="BK36:BL36" si="45">BK9</f>
        <v>0</v>
      </c>
      <c r="BL36">
        <f t="shared" si="45"/>
        <v>0</v>
      </c>
      <c r="BM36">
        <f t="shared" si="43"/>
        <v>0</v>
      </c>
      <c r="BN36">
        <f t="shared" si="43"/>
        <v>0</v>
      </c>
      <c r="BO36">
        <f t="shared" si="43"/>
        <v>0</v>
      </c>
      <c r="BP36">
        <f t="shared" si="17"/>
        <v>0</v>
      </c>
      <c r="BR36">
        <f t="shared" si="18"/>
        <v>0</v>
      </c>
      <c r="BS36">
        <f t="shared" si="19"/>
        <v>0</v>
      </c>
      <c r="BT36">
        <f t="shared" si="20"/>
        <v>0</v>
      </c>
      <c r="BU36">
        <f t="shared" si="21"/>
        <v>0</v>
      </c>
      <c r="BV36">
        <f t="shared" si="22"/>
        <v>0</v>
      </c>
      <c r="BW36">
        <f t="shared" si="23"/>
        <v>0</v>
      </c>
      <c r="BX36">
        <f t="shared" si="24"/>
        <v>0</v>
      </c>
      <c r="BY36">
        <f t="shared" si="25"/>
        <v>0</v>
      </c>
    </row>
    <row r="37" spans="1:77" x14ac:dyDescent="0.25">
      <c r="A37">
        <v>8</v>
      </c>
      <c r="B37">
        <f t="shared" ref="B37:AG37" si="46">B10</f>
        <v>0</v>
      </c>
      <c r="C37">
        <f t="shared" si="46"/>
        <v>0</v>
      </c>
      <c r="D37">
        <f t="shared" si="46"/>
        <v>0</v>
      </c>
      <c r="E37">
        <f t="shared" si="46"/>
        <v>0</v>
      </c>
      <c r="F37">
        <f t="shared" si="46"/>
        <v>0</v>
      </c>
      <c r="G37">
        <f t="shared" si="46"/>
        <v>0</v>
      </c>
      <c r="H37">
        <f t="shared" si="46"/>
        <v>0</v>
      </c>
      <c r="I37" s="3">
        <f t="shared" si="46"/>
        <v>0</v>
      </c>
      <c r="J37">
        <f t="shared" si="46"/>
        <v>0</v>
      </c>
      <c r="K37">
        <f t="shared" si="46"/>
        <v>0</v>
      </c>
      <c r="L37">
        <f t="shared" si="46"/>
        <v>0</v>
      </c>
      <c r="M37">
        <f t="shared" si="46"/>
        <v>0</v>
      </c>
      <c r="N37">
        <f t="shared" si="46"/>
        <v>0</v>
      </c>
      <c r="O37">
        <f t="shared" si="46"/>
        <v>0</v>
      </c>
      <c r="P37">
        <f t="shared" si="46"/>
        <v>0</v>
      </c>
      <c r="Q37">
        <f t="shared" si="46"/>
        <v>0</v>
      </c>
      <c r="R37">
        <f t="shared" si="46"/>
        <v>0</v>
      </c>
      <c r="S37">
        <f t="shared" si="46"/>
        <v>0</v>
      </c>
      <c r="T37">
        <f t="shared" si="46"/>
        <v>0</v>
      </c>
      <c r="U37">
        <f t="shared" si="46"/>
        <v>0</v>
      </c>
      <c r="V37">
        <f t="shared" si="46"/>
        <v>0</v>
      </c>
      <c r="W37">
        <f t="shared" si="46"/>
        <v>0</v>
      </c>
      <c r="X37">
        <f t="shared" si="46"/>
        <v>0.4</v>
      </c>
      <c r="Y37" s="3">
        <f t="shared" si="46"/>
        <v>0</v>
      </c>
      <c r="Z37">
        <f t="shared" si="46"/>
        <v>0</v>
      </c>
      <c r="AA37">
        <f t="shared" si="46"/>
        <v>0</v>
      </c>
      <c r="AB37">
        <f t="shared" si="46"/>
        <v>0.3</v>
      </c>
      <c r="AC37">
        <f t="shared" si="46"/>
        <v>0.2</v>
      </c>
      <c r="AD37">
        <f t="shared" si="46"/>
        <v>0</v>
      </c>
      <c r="AE37">
        <f t="shared" si="46"/>
        <v>0</v>
      </c>
      <c r="AF37" s="3">
        <f t="shared" si="46"/>
        <v>0.4</v>
      </c>
      <c r="AG37">
        <f t="shared" si="46"/>
        <v>0.3</v>
      </c>
      <c r="AH37">
        <f t="shared" ref="AH37:BO37" si="47">AH10</f>
        <v>0.3</v>
      </c>
      <c r="AI37">
        <f t="shared" si="47"/>
        <v>0.3</v>
      </c>
      <c r="AJ37">
        <f t="shared" si="47"/>
        <v>0</v>
      </c>
      <c r="AK37">
        <f t="shared" si="47"/>
        <v>0</v>
      </c>
      <c r="AL37">
        <f t="shared" si="47"/>
        <v>0</v>
      </c>
      <c r="AM37" s="3">
        <f t="shared" si="47"/>
        <v>0</v>
      </c>
      <c r="AN37">
        <f t="shared" si="47"/>
        <v>0</v>
      </c>
      <c r="AO37">
        <f t="shared" si="47"/>
        <v>0</v>
      </c>
      <c r="AP37">
        <f t="shared" si="47"/>
        <v>0</v>
      </c>
      <c r="AQ37">
        <f t="shared" si="47"/>
        <v>0</v>
      </c>
      <c r="AR37">
        <f t="shared" si="47"/>
        <v>0</v>
      </c>
      <c r="AS37">
        <f t="shared" si="47"/>
        <v>0</v>
      </c>
      <c r="AT37" s="3">
        <f t="shared" si="47"/>
        <v>0</v>
      </c>
      <c r="AU37">
        <f t="shared" ref="AU37:AY37" si="48">AU10</f>
        <v>0</v>
      </c>
      <c r="AV37">
        <f t="shared" si="48"/>
        <v>0</v>
      </c>
      <c r="AW37">
        <f t="shared" si="48"/>
        <v>0</v>
      </c>
      <c r="AX37">
        <f t="shared" si="48"/>
        <v>0</v>
      </c>
      <c r="AY37">
        <f t="shared" si="48"/>
        <v>0</v>
      </c>
      <c r="AZ37">
        <f t="shared" si="47"/>
        <v>0</v>
      </c>
      <c r="BA37" s="4">
        <v>0</v>
      </c>
      <c r="BB37">
        <f t="shared" si="47"/>
        <v>0</v>
      </c>
      <c r="BC37">
        <f t="shared" si="47"/>
        <v>0</v>
      </c>
      <c r="BD37">
        <f t="shared" si="47"/>
        <v>0</v>
      </c>
      <c r="BE37">
        <f t="shared" si="47"/>
        <v>0</v>
      </c>
      <c r="BF37">
        <f t="shared" si="47"/>
        <v>0</v>
      </c>
      <c r="BG37">
        <f t="shared" si="47"/>
        <v>0</v>
      </c>
      <c r="BH37" s="3">
        <f t="shared" si="47"/>
        <v>0</v>
      </c>
      <c r="BI37">
        <f t="shared" si="47"/>
        <v>0</v>
      </c>
      <c r="BJ37">
        <f t="shared" si="47"/>
        <v>0</v>
      </c>
      <c r="BK37">
        <f t="shared" ref="BK37:BL37" si="49">BK10</f>
        <v>0</v>
      </c>
      <c r="BL37">
        <f t="shared" si="49"/>
        <v>0</v>
      </c>
      <c r="BM37">
        <f t="shared" si="47"/>
        <v>0</v>
      </c>
      <c r="BN37">
        <f t="shared" si="47"/>
        <v>0</v>
      </c>
      <c r="BO37">
        <f t="shared" si="47"/>
        <v>0</v>
      </c>
      <c r="BP37">
        <f t="shared" si="17"/>
        <v>2.1999999999999997</v>
      </c>
      <c r="BR37">
        <f t="shared" si="18"/>
        <v>0</v>
      </c>
      <c r="BS37">
        <f t="shared" si="19"/>
        <v>2.5000000000000001E-2</v>
      </c>
      <c r="BT37">
        <f t="shared" si="20"/>
        <v>0.12857142857142859</v>
      </c>
      <c r="BU37">
        <f t="shared" si="21"/>
        <v>0.12857142857142856</v>
      </c>
      <c r="BV37">
        <f t="shared" si="22"/>
        <v>0</v>
      </c>
      <c r="BW37">
        <f t="shared" si="23"/>
        <v>0</v>
      </c>
      <c r="BX37">
        <f t="shared" si="24"/>
        <v>0</v>
      </c>
      <c r="BY37">
        <f t="shared" si="25"/>
        <v>0</v>
      </c>
    </row>
    <row r="38" spans="1:77" x14ac:dyDescent="0.25">
      <c r="A38">
        <v>9</v>
      </c>
      <c r="B38">
        <f t="shared" ref="B38:AG38" si="50">B11</f>
        <v>0</v>
      </c>
      <c r="C38">
        <f t="shared" si="50"/>
        <v>0</v>
      </c>
      <c r="D38">
        <f t="shared" si="50"/>
        <v>0</v>
      </c>
      <c r="E38">
        <f t="shared" si="50"/>
        <v>0</v>
      </c>
      <c r="F38">
        <f t="shared" si="50"/>
        <v>0.6</v>
      </c>
      <c r="G38">
        <f t="shared" si="50"/>
        <v>0</v>
      </c>
      <c r="H38">
        <f t="shared" si="50"/>
        <v>0</v>
      </c>
      <c r="I38" s="3">
        <f t="shared" si="50"/>
        <v>0</v>
      </c>
      <c r="J38">
        <f t="shared" si="50"/>
        <v>0</v>
      </c>
      <c r="K38">
        <f t="shared" si="50"/>
        <v>0</v>
      </c>
      <c r="L38">
        <f t="shared" si="50"/>
        <v>0.3</v>
      </c>
      <c r="M38">
        <f t="shared" si="50"/>
        <v>0</v>
      </c>
      <c r="N38">
        <f t="shared" si="50"/>
        <v>0</v>
      </c>
      <c r="O38">
        <f t="shared" si="50"/>
        <v>0.3</v>
      </c>
      <c r="P38">
        <f t="shared" si="50"/>
        <v>0.1</v>
      </c>
      <c r="Q38">
        <f t="shared" si="50"/>
        <v>0.8</v>
      </c>
      <c r="R38">
        <f t="shared" si="50"/>
        <v>0</v>
      </c>
      <c r="S38">
        <f t="shared" si="50"/>
        <v>0</v>
      </c>
      <c r="T38">
        <f t="shared" si="50"/>
        <v>0.3</v>
      </c>
      <c r="U38">
        <f t="shared" si="50"/>
        <v>0.7</v>
      </c>
      <c r="V38">
        <f t="shared" si="50"/>
        <v>0.4</v>
      </c>
      <c r="W38">
        <f t="shared" si="50"/>
        <v>0.4</v>
      </c>
      <c r="X38">
        <f t="shared" si="50"/>
        <v>0</v>
      </c>
      <c r="Y38" s="3">
        <f t="shared" si="50"/>
        <v>0</v>
      </c>
      <c r="Z38">
        <f t="shared" si="50"/>
        <v>0</v>
      </c>
      <c r="AA38">
        <f t="shared" si="50"/>
        <v>0</v>
      </c>
      <c r="AB38">
        <f t="shared" si="50"/>
        <v>0.2</v>
      </c>
      <c r="AC38">
        <f t="shared" si="50"/>
        <v>0</v>
      </c>
      <c r="AD38">
        <f t="shared" si="50"/>
        <v>0</v>
      </c>
      <c r="AE38">
        <f t="shared" si="50"/>
        <v>0</v>
      </c>
      <c r="AF38" s="3">
        <f t="shared" si="50"/>
        <v>0</v>
      </c>
      <c r="AG38">
        <f t="shared" si="50"/>
        <v>0</v>
      </c>
      <c r="AH38">
        <f t="shared" ref="AH38:BO38" si="51">AH11</f>
        <v>0</v>
      </c>
      <c r="AI38">
        <f t="shared" si="51"/>
        <v>0</v>
      </c>
      <c r="AJ38">
        <f t="shared" si="51"/>
        <v>0</v>
      </c>
      <c r="AK38">
        <f t="shared" si="51"/>
        <v>0</v>
      </c>
      <c r="AL38">
        <f t="shared" si="51"/>
        <v>0</v>
      </c>
      <c r="AM38" s="3">
        <f t="shared" si="51"/>
        <v>0.2</v>
      </c>
      <c r="AN38">
        <f t="shared" si="51"/>
        <v>0</v>
      </c>
      <c r="AO38">
        <f t="shared" si="51"/>
        <v>0</v>
      </c>
      <c r="AP38">
        <f t="shared" si="51"/>
        <v>0</v>
      </c>
      <c r="AQ38">
        <f t="shared" si="51"/>
        <v>0</v>
      </c>
      <c r="AR38">
        <f t="shared" si="51"/>
        <v>0</v>
      </c>
      <c r="AS38">
        <f t="shared" si="51"/>
        <v>0</v>
      </c>
      <c r="AT38" s="3">
        <f t="shared" si="51"/>
        <v>0</v>
      </c>
      <c r="AU38">
        <f t="shared" ref="AU38:AY38" si="52">AU11</f>
        <v>0</v>
      </c>
      <c r="AV38">
        <f t="shared" si="52"/>
        <v>0</v>
      </c>
      <c r="AW38">
        <f t="shared" si="52"/>
        <v>0</v>
      </c>
      <c r="AX38">
        <f t="shared" si="52"/>
        <v>0</v>
      </c>
      <c r="AY38">
        <f t="shared" si="52"/>
        <v>0</v>
      </c>
      <c r="AZ38">
        <f t="shared" si="51"/>
        <v>0.2</v>
      </c>
      <c r="BA38" s="3">
        <f t="shared" si="51"/>
        <v>0.2</v>
      </c>
      <c r="BB38">
        <f t="shared" si="51"/>
        <v>0.5</v>
      </c>
      <c r="BC38">
        <f t="shared" si="51"/>
        <v>0</v>
      </c>
      <c r="BD38">
        <f t="shared" si="51"/>
        <v>0</v>
      </c>
      <c r="BE38">
        <f t="shared" si="51"/>
        <v>0</v>
      </c>
      <c r="BF38">
        <f t="shared" si="51"/>
        <v>0</v>
      </c>
      <c r="BG38">
        <f t="shared" si="51"/>
        <v>0</v>
      </c>
      <c r="BH38" s="3">
        <f t="shared" si="51"/>
        <v>0</v>
      </c>
      <c r="BI38">
        <f t="shared" si="51"/>
        <v>0</v>
      </c>
      <c r="BJ38">
        <f t="shared" si="51"/>
        <v>0</v>
      </c>
      <c r="BK38">
        <f t="shared" ref="BK38:BL38" si="53">BK11</f>
        <v>0</v>
      </c>
      <c r="BL38">
        <f t="shared" si="53"/>
        <v>0</v>
      </c>
      <c r="BM38">
        <f t="shared" si="51"/>
        <v>0</v>
      </c>
      <c r="BN38">
        <f t="shared" si="51"/>
        <v>0</v>
      </c>
      <c r="BO38">
        <f t="shared" si="51"/>
        <v>0</v>
      </c>
      <c r="BP38">
        <f t="shared" si="17"/>
        <v>5.2</v>
      </c>
      <c r="BR38">
        <f t="shared" si="18"/>
        <v>7.4999999999999997E-2</v>
      </c>
      <c r="BS38">
        <f t="shared" si="19"/>
        <v>0.20624999999999999</v>
      </c>
      <c r="BT38">
        <f t="shared" si="20"/>
        <v>2.8571428571428574E-2</v>
      </c>
      <c r="BU38">
        <f t="shared" si="21"/>
        <v>2.8571428571428574E-2</v>
      </c>
      <c r="BV38">
        <f t="shared" si="22"/>
        <v>0</v>
      </c>
      <c r="BW38">
        <f t="shared" si="23"/>
        <v>5.7142857142857148E-2</v>
      </c>
      <c r="BX38">
        <f t="shared" si="24"/>
        <v>7.1428571428571425E-2</v>
      </c>
      <c r="BY38">
        <f t="shared" si="25"/>
        <v>0</v>
      </c>
    </row>
    <row r="39" spans="1:77" x14ac:dyDescent="0.25">
      <c r="A39">
        <v>10</v>
      </c>
      <c r="B39">
        <f t="shared" ref="B39:AG39" si="54">B12</f>
        <v>0.9</v>
      </c>
      <c r="C39">
        <f t="shared" si="54"/>
        <v>0.7</v>
      </c>
      <c r="D39">
        <f t="shared" si="54"/>
        <v>0.5</v>
      </c>
      <c r="E39">
        <f t="shared" si="54"/>
        <v>1</v>
      </c>
      <c r="F39">
        <f t="shared" si="54"/>
        <v>0.5</v>
      </c>
      <c r="G39">
        <f t="shared" si="54"/>
        <v>0.4</v>
      </c>
      <c r="H39">
        <f t="shared" si="54"/>
        <v>0</v>
      </c>
      <c r="I39" s="3">
        <f t="shared" si="54"/>
        <v>0</v>
      </c>
      <c r="J39">
        <f t="shared" si="54"/>
        <v>0.5</v>
      </c>
      <c r="K39">
        <f t="shared" si="54"/>
        <v>0.5</v>
      </c>
      <c r="L39">
        <f t="shared" si="54"/>
        <v>0.6</v>
      </c>
      <c r="M39">
        <f t="shared" si="54"/>
        <v>0.8</v>
      </c>
      <c r="N39">
        <f t="shared" si="54"/>
        <v>0.6</v>
      </c>
      <c r="O39">
        <f t="shared" si="54"/>
        <v>0</v>
      </c>
      <c r="P39">
        <f t="shared" si="54"/>
        <v>0.5</v>
      </c>
      <c r="Q39">
        <f t="shared" si="54"/>
        <v>0</v>
      </c>
      <c r="R39">
        <f t="shared" si="54"/>
        <v>0.9</v>
      </c>
      <c r="S39">
        <f t="shared" si="54"/>
        <v>0.3</v>
      </c>
      <c r="T39">
        <f t="shared" si="54"/>
        <v>0</v>
      </c>
      <c r="U39">
        <f t="shared" si="54"/>
        <v>0</v>
      </c>
      <c r="V39">
        <f t="shared" si="54"/>
        <v>0.3</v>
      </c>
      <c r="W39">
        <f t="shared" si="54"/>
        <v>0.3</v>
      </c>
      <c r="X39">
        <f t="shared" si="54"/>
        <v>0.3</v>
      </c>
      <c r="Y39" s="3">
        <f t="shared" si="54"/>
        <v>0.4</v>
      </c>
      <c r="Z39">
        <f t="shared" si="54"/>
        <v>0.6</v>
      </c>
      <c r="AA39">
        <f t="shared" si="54"/>
        <v>0.7</v>
      </c>
      <c r="AB39">
        <f t="shared" si="54"/>
        <v>0.7</v>
      </c>
      <c r="AC39">
        <f t="shared" si="54"/>
        <v>0.3</v>
      </c>
      <c r="AD39">
        <f t="shared" si="54"/>
        <v>0.6</v>
      </c>
      <c r="AE39">
        <f t="shared" si="54"/>
        <v>0</v>
      </c>
      <c r="AF39" s="3">
        <f t="shared" si="54"/>
        <v>0.6</v>
      </c>
      <c r="AG39">
        <f t="shared" si="54"/>
        <v>0.5</v>
      </c>
      <c r="AH39">
        <f t="shared" ref="AH39:BO39" si="55">AH12</f>
        <v>0.8</v>
      </c>
      <c r="AI39">
        <f t="shared" si="55"/>
        <v>0.6</v>
      </c>
      <c r="AJ39">
        <f t="shared" si="55"/>
        <v>0.8</v>
      </c>
      <c r="AK39">
        <f t="shared" si="55"/>
        <v>0.8</v>
      </c>
      <c r="AL39">
        <f t="shared" si="55"/>
        <v>0.6</v>
      </c>
      <c r="AM39" s="3">
        <f t="shared" si="55"/>
        <v>0.4</v>
      </c>
      <c r="AN39">
        <f t="shared" si="55"/>
        <v>0.3</v>
      </c>
      <c r="AO39">
        <f t="shared" si="55"/>
        <v>0.6</v>
      </c>
      <c r="AP39">
        <f t="shared" si="55"/>
        <v>0.5</v>
      </c>
      <c r="AQ39">
        <f t="shared" si="55"/>
        <v>0.3</v>
      </c>
      <c r="AR39">
        <f t="shared" si="55"/>
        <v>0.4</v>
      </c>
      <c r="AS39">
        <f t="shared" si="55"/>
        <v>0.3</v>
      </c>
      <c r="AT39" s="3">
        <f t="shared" si="55"/>
        <v>0.3</v>
      </c>
      <c r="AU39">
        <f t="shared" ref="AU39:AY39" si="56">AU12</f>
        <v>0.6</v>
      </c>
      <c r="AV39">
        <f t="shared" si="56"/>
        <v>0.5</v>
      </c>
      <c r="AW39">
        <f t="shared" si="56"/>
        <v>0.8</v>
      </c>
      <c r="AX39">
        <f t="shared" si="56"/>
        <v>0.6</v>
      </c>
      <c r="AY39">
        <f t="shared" si="56"/>
        <v>0.3</v>
      </c>
      <c r="AZ39">
        <f t="shared" si="55"/>
        <v>0.4</v>
      </c>
      <c r="BA39" s="3">
        <f t="shared" si="55"/>
        <v>0.3</v>
      </c>
      <c r="BB39">
        <f t="shared" si="55"/>
        <v>0.3</v>
      </c>
      <c r="BC39">
        <f t="shared" si="55"/>
        <v>0.6</v>
      </c>
      <c r="BD39">
        <f t="shared" si="55"/>
        <v>0.5</v>
      </c>
      <c r="BE39">
        <f t="shared" si="55"/>
        <v>0.8</v>
      </c>
      <c r="BF39">
        <f t="shared" si="55"/>
        <v>0.6</v>
      </c>
      <c r="BG39">
        <f t="shared" si="55"/>
        <v>0.6</v>
      </c>
      <c r="BH39" s="3">
        <f t="shared" si="55"/>
        <v>0.3</v>
      </c>
      <c r="BI39">
        <f t="shared" si="55"/>
        <v>0.7</v>
      </c>
      <c r="BJ39">
        <f t="shared" si="55"/>
        <v>0.8</v>
      </c>
      <c r="BK39">
        <f t="shared" ref="BK39:BL39" si="57">BK12</f>
        <v>0.8</v>
      </c>
      <c r="BL39">
        <f t="shared" si="57"/>
        <v>0.3</v>
      </c>
      <c r="BM39">
        <f t="shared" si="55"/>
        <v>0.75</v>
      </c>
      <c r="BN39">
        <f t="shared" si="55"/>
        <v>0.75</v>
      </c>
      <c r="BO39">
        <f t="shared" si="55"/>
        <v>0.7</v>
      </c>
      <c r="BP39">
        <f t="shared" si="17"/>
        <v>32.700000000000017</v>
      </c>
      <c r="BR39">
        <f t="shared" si="18"/>
        <v>0.5</v>
      </c>
      <c r="BS39">
        <f t="shared" si="19"/>
        <v>0.375</v>
      </c>
      <c r="BT39">
        <f t="shared" si="20"/>
        <v>0.5</v>
      </c>
      <c r="BU39">
        <f t="shared" si="21"/>
        <v>0.6428571428571429</v>
      </c>
      <c r="BV39">
        <f t="shared" si="22"/>
        <v>0.38571428571428568</v>
      </c>
      <c r="BW39">
        <f t="shared" si="23"/>
        <v>0.49999999999999994</v>
      </c>
      <c r="BX39">
        <f t="shared" si="24"/>
        <v>0.52857142857142858</v>
      </c>
      <c r="BY39">
        <f t="shared" si="25"/>
        <v>0.68571428571428572</v>
      </c>
    </row>
    <row r="40" spans="1:77" x14ac:dyDescent="0.25">
      <c r="A40">
        <v>11</v>
      </c>
      <c r="B40">
        <f t="shared" ref="B40:AG40" si="58">B13</f>
        <v>0</v>
      </c>
      <c r="C40">
        <f t="shared" si="58"/>
        <v>0</v>
      </c>
      <c r="D40">
        <f t="shared" si="58"/>
        <v>0</v>
      </c>
      <c r="E40">
        <f t="shared" si="58"/>
        <v>0</v>
      </c>
      <c r="F40">
        <f t="shared" si="58"/>
        <v>0</v>
      </c>
      <c r="G40">
        <f t="shared" si="58"/>
        <v>0</v>
      </c>
      <c r="H40">
        <f t="shared" si="58"/>
        <v>0</v>
      </c>
      <c r="I40" s="3">
        <f t="shared" si="58"/>
        <v>0</v>
      </c>
      <c r="J40">
        <f t="shared" si="58"/>
        <v>0</v>
      </c>
      <c r="K40">
        <f t="shared" si="58"/>
        <v>0</v>
      </c>
      <c r="L40">
        <f t="shared" si="58"/>
        <v>0</v>
      </c>
      <c r="M40">
        <f t="shared" si="58"/>
        <v>0</v>
      </c>
      <c r="N40">
        <f t="shared" si="58"/>
        <v>0.1</v>
      </c>
      <c r="O40">
        <f t="shared" si="58"/>
        <v>0</v>
      </c>
      <c r="P40">
        <f t="shared" si="58"/>
        <v>0</v>
      </c>
      <c r="Q40">
        <f t="shared" si="58"/>
        <v>0</v>
      </c>
      <c r="R40">
        <f t="shared" si="58"/>
        <v>0</v>
      </c>
      <c r="S40">
        <f t="shared" si="58"/>
        <v>0.2</v>
      </c>
      <c r="T40">
        <f t="shared" si="58"/>
        <v>0</v>
      </c>
      <c r="U40">
        <f t="shared" si="58"/>
        <v>0</v>
      </c>
      <c r="V40">
        <f t="shared" si="58"/>
        <v>0</v>
      </c>
      <c r="W40">
        <f t="shared" si="58"/>
        <v>0</v>
      </c>
      <c r="X40">
        <f t="shared" si="58"/>
        <v>0</v>
      </c>
      <c r="Y40" s="3">
        <f t="shared" si="58"/>
        <v>0</v>
      </c>
      <c r="Z40">
        <f t="shared" si="58"/>
        <v>0</v>
      </c>
      <c r="AA40">
        <f t="shared" si="58"/>
        <v>0</v>
      </c>
      <c r="AB40">
        <f t="shared" si="58"/>
        <v>0</v>
      </c>
      <c r="AC40">
        <f t="shared" si="58"/>
        <v>0</v>
      </c>
      <c r="AD40">
        <f t="shared" si="58"/>
        <v>0</v>
      </c>
      <c r="AE40">
        <f t="shared" si="58"/>
        <v>0</v>
      </c>
      <c r="AF40" s="3">
        <f t="shared" si="58"/>
        <v>0</v>
      </c>
      <c r="AG40">
        <f t="shared" si="58"/>
        <v>0</v>
      </c>
      <c r="AH40">
        <f t="shared" ref="AH40:BO40" si="59">AH13</f>
        <v>0</v>
      </c>
      <c r="AI40">
        <f t="shared" si="59"/>
        <v>0</v>
      </c>
      <c r="AJ40">
        <f t="shared" si="59"/>
        <v>0</v>
      </c>
      <c r="AK40">
        <f t="shared" si="59"/>
        <v>0</v>
      </c>
      <c r="AL40">
        <f t="shared" si="59"/>
        <v>0.3</v>
      </c>
      <c r="AM40" s="3">
        <f t="shared" si="59"/>
        <v>0</v>
      </c>
      <c r="AN40">
        <f t="shared" si="59"/>
        <v>0</v>
      </c>
      <c r="AO40">
        <f t="shared" si="59"/>
        <v>0</v>
      </c>
      <c r="AP40">
        <f t="shared" si="59"/>
        <v>0</v>
      </c>
      <c r="AQ40">
        <f t="shared" si="59"/>
        <v>0</v>
      </c>
      <c r="AR40">
        <f t="shared" si="59"/>
        <v>0</v>
      </c>
      <c r="AS40">
        <f t="shared" si="59"/>
        <v>0</v>
      </c>
      <c r="AT40" s="3">
        <f t="shared" si="59"/>
        <v>0</v>
      </c>
      <c r="AU40">
        <f t="shared" ref="AU40:AY40" si="60">AU13</f>
        <v>0</v>
      </c>
      <c r="AV40">
        <f t="shared" si="60"/>
        <v>0</v>
      </c>
      <c r="AW40">
        <f t="shared" si="60"/>
        <v>0</v>
      </c>
      <c r="AX40">
        <f t="shared" si="60"/>
        <v>0.3</v>
      </c>
      <c r="AY40">
        <f t="shared" si="60"/>
        <v>0</v>
      </c>
      <c r="AZ40">
        <f t="shared" si="59"/>
        <v>0</v>
      </c>
      <c r="BA40" s="3">
        <f t="shared" si="59"/>
        <v>0</v>
      </c>
      <c r="BB40">
        <f t="shared" si="59"/>
        <v>0</v>
      </c>
      <c r="BC40">
        <f t="shared" si="59"/>
        <v>0</v>
      </c>
      <c r="BD40">
        <f t="shared" si="59"/>
        <v>0</v>
      </c>
      <c r="BE40">
        <f t="shared" si="59"/>
        <v>0</v>
      </c>
      <c r="BF40">
        <f t="shared" si="59"/>
        <v>0</v>
      </c>
      <c r="BG40">
        <f t="shared" si="59"/>
        <v>0.3</v>
      </c>
      <c r="BH40" s="3">
        <f t="shared" si="59"/>
        <v>0</v>
      </c>
      <c r="BI40">
        <f t="shared" si="59"/>
        <v>0</v>
      </c>
      <c r="BJ40">
        <f t="shared" si="59"/>
        <v>0</v>
      </c>
      <c r="BK40">
        <f t="shared" ref="BK40:BL40" si="61">BK13</f>
        <v>0</v>
      </c>
      <c r="BL40">
        <f t="shared" si="61"/>
        <v>0</v>
      </c>
      <c r="BM40">
        <f t="shared" si="59"/>
        <v>0</v>
      </c>
      <c r="BN40">
        <f t="shared" si="59"/>
        <v>0</v>
      </c>
      <c r="BO40">
        <f t="shared" si="59"/>
        <v>0</v>
      </c>
      <c r="BP40">
        <f t="shared" si="17"/>
        <v>1.2000000000000002</v>
      </c>
      <c r="BR40">
        <f t="shared" si="18"/>
        <v>0</v>
      </c>
      <c r="BS40">
        <f t="shared" si="19"/>
        <v>1.8750000000000003E-2</v>
      </c>
      <c r="BT40">
        <f t="shared" si="20"/>
        <v>0</v>
      </c>
      <c r="BU40">
        <f t="shared" si="21"/>
        <v>4.2857142857142858E-2</v>
      </c>
      <c r="BV40">
        <f t="shared" si="22"/>
        <v>0</v>
      </c>
      <c r="BW40">
        <f t="shared" si="23"/>
        <v>4.2857142857142858E-2</v>
      </c>
      <c r="BX40">
        <f t="shared" si="24"/>
        <v>4.2857142857142858E-2</v>
      </c>
      <c r="BY40">
        <f t="shared" si="25"/>
        <v>0</v>
      </c>
    </row>
    <row r="41" spans="1:77" x14ac:dyDescent="0.25">
      <c r="A41">
        <v>12</v>
      </c>
      <c r="B41">
        <f t="shared" ref="B41:AG41" si="62">B14</f>
        <v>0</v>
      </c>
      <c r="C41">
        <f t="shared" si="62"/>
        <v>0</v>
      </c>
      <c r="D41">
        <f t="shared" si="62"/>
        <v>0</v>
      </c>
      <c r="E41">
        <f t="shared" si="62"/>
        <v>0</v>
      </c>
      <c r="F41">
        <f t="shared" si="62"/>
        <v>0</v>
      </c>
      <c r="G41">
        <f t="shared" si="62"/>
        <v>0</v>
      </c>
      <c r="H41">
        <f t="shared" si="62"/>
        <v>0</v>
      </c>
      <c r="I41" s="3">
        <f t="shared" si="62"/>
        <v>0</v>
      </c>
      <c r="J41">
        <f t="shared" si="62"/>
        <v>0</v>
      </c>
      <c r="K41">
        <f t="shared" si="62"/>
        <v>0</v>
      </c>
      <c r="L41">
        <f t="shared" si="62"/>
        <v>0</v>
      </c>
      <c r="M41">
        <f t="shared" si="62"/>
        <v>0</v>
      </c>
      <c r="N41">
        <f t="shared" si="62"/>
        <v>0</v>
      </c>
      <c r="O41" s="2">
        <v>0</v>
      </c>
      <c r="P41">
        <f t="shared" si="62"/>
        <v>0</v>
      </c>
      <c r="Q41">
        <f t="shared" si="62"/>
        <v>0.4</v>
      </c>
      <c r="R41">
        <f t="shared" si="62"/>
        <v>0</v>
      </c>
      <c r="S41">
        <f t="shared" si="62"/>
        <v>0</v>
      </c>
      <c r="T41">
        <f t="shared" si="62"/>
        <v>0.3</v>
      </c>
      <c r="U41">
        <f t="shared" si="62"/>
        <v>0</v>
      </c>
      <c r="V41">
        <f t="shared" si="62"/>
        <v>0</v>
      </c>
      <c r="W41">
        <f t="shared" si="62"/>
        <v>0</v>
      </c>
      <c r="X41">
        <f t="shared" si="62"/>
        <v>0</v>
      </c>
      <c r="Y41" s="3">
        <f t="shared" si="62"/>
        <v>0</v>
      </c>
      <c r="Z41">
        <f t="shared" si="62"/>
        <v>0</v>
      </c>
      <c r="AA41">
        <f t="shared" si="62"/>
        <v>0</v>
      </c>
      <c r="AB41">
        <f t="shared" si="62"/>
        <v>0</v>
      </c>
      <c r="AC41">
        <f t="shared" si="62"/>
        <v>0</v>
      </c>
      <c r="AD41">
        <f t="shared" si="62"/>
        <v>0</v>
      </c>
      <c r="AE41">
        <f t="shared" si="62"/>
        <v>0</v>
      </c>
      <c r="AF41" s="3">
        <f t="shared" si="62"/>
        <v>0</v>
      </c>
      <c r="AG41">
        <f t="shared" si="62"/>
        <v>0</v>
      </c>
      <c r="AH41">
        <f t="shared" ref="AH41:BO41" si="63">AH14</f>
        <v>0</v>
      </c>
      <c r="AI41">
        <f t="shared" si="63"/>
        <v>0</v>
      </c>
      <c r="AJ41">
        <f t="shared" si="63"/>
        <v>0</v>
      </c>
      <c r="AK41">
        <f t="shared" si="63"/>
        <v>0</v>
      </c>
      <c r="AL41">
        <f t="shared" si="63"/>
        <v>0</v>
      </c>
      <c r="AM41" s="3">
        <f t="shared" si="63"/>
        <v>0</v>
      </c>
      <c r="AN41">
        <f t="shared" si="63"/>
        <v>0</v>
      </c>
      <c r="AO41">
        <f t="shared" si="63"/>
        <v>0</v>
      </c>
      <c r="AP41">
        <f t="shared" si="63"/>
        <v>0</v>
      </c>
      <c r="AQ41">
        <f t="shared" si="63"/>
        <v>0</v>
      </c>
      <c r="AR41">
        <f t="shared" si="63"/>
        <v>0</v>
      </c>
      <c r="AS41">
        <f t="shared" si="63"/>
        <v>0</v>
      </c>
      <c r="AT41" s="3">
        <f t="shared" si="63"/>
        <v>0</v>
      </c>
      <c r="AU41">
        <f t="shared" ref="AU41:AY41" si="64">AU14</f>
        <v>0</v>
      </c>
      <c r="AV41">
        <f t="shared" si="64"/>
        <v>0</v>
      </c>
      <c r="AW41">
        <f t="shared" si="64"/>
        <v>0</v>
      </c>
      <c r="AX41">
        <f t="shared" si="64"/>
        <v>0</v>
      </c>
      <c r="AY41">
        <f t="shared" si="64"/>
        <v>0</v>
      </c>
      <c r="AZ41">
        <f t="shared" si="63"/>
        <v>0</v>
      </c>
      <c r="BA41" s="3">
        <f t="shared" si="63"/>
        <v>0</v>
      </c>
      <c r="BB41">
        <f t="shared" si="63"/>
        <v>0</v>
      </c>
      <c r="BC41">
        <f t="shared" si="63"/>
        <v>0</v>
      </c>
      <c r="BD41">
        <f t="shared" si="63"/>
        <v>0</v>
      </c>
      <c r="BE41">
        <f t="shared" si="63"/>
        <v>0</v>
      </c>
      <c r="BF41">
        <f t="shared" si="63"/>
        <v>0</v>
      </c>
      <c r="BG41">
        <f t="shared" si="63"/>
        <v>0</v>
      </c>
      <c r="BH41" s="3">
        <f t="shared" si="63"/>
        <v>0</v>
      </c>
      <c r="BI41">
        <f t="shared" si="63"/>
        <v>0</v>
      </c>
      <c r="BJ41">
        <f t="shared" si="63"/>
        <v>0</v>
      </c>
      <c r="BK41">
        <f t="shared" ref="BK41:BL41" si="65">BK14</f>
        <v>0</v>
      </c>
      <c r="BL41">
        <f t="shared" si="65"/>
        <v>0</v>
      </c>
      <c r="BM41">
        <f t="shared" si="63"/>
        <v>0</v>
      </c>
      <c r="BN41">
        <f t="shared" si="63"/>
        <v>0</v>
      </c>
      <c r="BO41">
        <f t="shared" si="63"/>
        <v>0</v>
      </c>
      <c r="BP41">
        <f t="shared" si="17"/>
        <v>0.7</v>
      </c>
      <c r="BR41">
        <f t="shared" si="18"/>
        <v>0</v>
      </c>
      <c r="BS41">
        <f t="shared" si="19"/>
        <v>4.3749999999999997E-2</v>
      </c>
      <c r="BT41">
        <f t="shared" si="20"/>
        <v>0</v>
      </c>
      <c r="BU41">
        <f t="shared" si="21"/>
        <v>0</v>
      </c>
      <c r="BV41">
        <f t="shared" si="22"/>
        <v>0</v>
      </c>
      <c r="BW41">
        <f t="shared" si="23"/>
        <v>0</v>
      </c>
      <c r="BX41">
        <f t="shared" si="24"/>
        <v>0</v>
      </c>
      <c r="BY41">
        <f t="shared" si="25"/>
        <v>0</v>
      </c>
    </row>
    <row r="42" spans="1:77" x14ac:dyDescent="0.25">
      <c r="A42">
        <v>13</v>
      </c>
      <c r="B42">
        <f t="shared" ref="B42:AG42" si="66">B15</f>
        <v>0</v>
      </c>
      <c r="C42">
        <f t="shared" si="66"/>
        <v>0</v>
      </c>
      <c r="D42">
        <f t="shared" si="66"/>
        <v>0</v>
      </c>
      <c r="E42">
        <f t="shared" si="66"/>
        <v>0</v>
      </c>
      <c r="F42">
        <f t="shared" si="66"/>
        <v>0</v>
      </c>
      <c r="G42">
        <f t="shared" si="66"/>
        <v>0</v>
      </c>
      <c r="H42">
        <f t="shared" si="66"/>
        <v>0</v>
      </c>
      <c r="I42" s="3">
        <f t="shared" si="66"/>
        <v>0</v>
      </c>
      <c r="J42">
        <f t="shared" si="66"/>
        <v>0</v>
      </c>
      <c r="K42">
        <f t="shared" si="66"/>
        <v>0</v>
      </c>
      <c r="L42">
        <f t="shared" si="66"/>
        <v>0</v>
      </c>
      <c r="M42">
        <f t="shared" si="66"/>
        <v>0</v>
      </c>
      <c r="N42">
        <f t="shared" si="66"/>
        <v>0</v>
      </c>
      <c r="O42" s="2">
        <v>0</v>
      </c>
      <c r="P42">
        <f t="shared" si="66"/>
        <v>0</v>
      </c>
      <c r="Q42">
        <f t="shared" si="66"/>
        <v>0</v>
      </c>
      <c r="R42">
        <f t="shared" si="66"/>
        <v>0</v>
      </c>
      <c r="S42">
        <f t="shared" si="66"/>
        <v>0</v>
      </c>
      <c r="T42">
        <f t="shared" si="66"/>
        <v>0.7</v>
      </c>
      <c r="U42">
        <f t="shared" si="66"/>
        <v>0</v>
      </c>
      <c r="V42">
        <f t="shared" si="66"/>
        <v>0</v>
      </c>
      <c r="W42">
        <f t="shared" si="66"/>
        <v>0</v>
      </c>
      <c r="X42">
        <f t="shared" si="66"/>
        <v>0</v>
      </c>
      <c r="Y42" s="3">
        <f t="shared" si="66"/>
        <v>0</v>
      </c>
      <c r="Z42">
        <f t="shared" si="66"/>
        <v>0</v>
      </c>
      <c r="AA42">
        <f t="shared" si="66"/>
        <v>0</v>
      </c>
      <c r="AB42">
        <f t="shared" si="66"/>
        <v>0</v>
      </c>
      <c r="AC42">
        <f t="shared" si="66"/>
        <v>0</v>
      </c>
      <c r="AD42">
        <f t="shared" si="66"/>
        <v>0</v>
      </c>
      <c r="AE42">
        <f t="shared" si="66"/>
        <v>0</v>
      </c>
      <c r="AF42" s="3">
        <f t="shared" si="66"/>
        <v>0</v>
      </c>
      <c r="AG42">
        <f t="shared" si="66"/>
        <v>0</v>
      </c>
      <c r="AH42">
        <f t="shared" ref="AH42:BO42" si="67">AH15</f>
        <v>0</v>
      </c>
      <c r="AI42">
        <f t="shared" si="67"/>
        <v>0</v>
      </c>
      <c r="AJ42">
        <f t="shared" si="67"/>
        <v>0</v>
      </c>
      <c r="AK42">
        <f t="shared" si="67"/>
        <v>0</v>
      </c>
      <c r="AL42">
        <f t="shared" si="67"/>
        <v>0</v>
      </c>
      <c r="AM42" s="3">
        <f t="shared" si="67"/>
        <v>0</v>
      </c>
      <c r="AN42">
        <f t="shared" si="67"/>
        <v>0</v>
      </c>
      <c r="AO42">
        <f t="shared" si="67"/>
        <v>0</v>
      </c>
      <c r="AP42">
        <f t="shared" si="67"/>
        <v>0</v>
      </c>
      <c r="AQ42">
        <f t="shared" si="67"/>
        <v>0</v>
      </c>
      <c r="AR42">
        <f t="shared" si="67"/>
        <v>0</v>
      </c>
      <c r="AS42">
        <f t="shared" si="67"/>
        <v>0</v>
      </c>
      <c r="AT42" s="3">
        <f t="shared" si="67"/>
        <v>0</v>
      </c>
      <c r="AU42">
        <f t="shared" ref="AU42:AY42" si="68">AU15</f>
        <v>0</v>
      </c>
      <c r="AV42">
        <f t="shared" si="68"/>
        <v>0</v>
      </c>
      <c r="AW42">
        <f t="shared" si="68"/>
        <v>0</v>
      </c>
      <c r="AX42">
        <f t="shared" si="68"/>
        <v>0</v>
      </c>
      <c r="AY42">
        <f t="shared" si="68"/>
        <v>0</v>
      </c>
      <c r="AZ42">
        <f t="shared" si="67"/>
        <v>0</v>
      </c>
      <c r="BA42" s="3">
        <f t="shared" si="67"/>
        <v>0</v>
      </c>
      <c r="BB42">
        <f t="shared" si="67"/>
        <v>0</v>
      </c>
      <c r="BC42">
        <f t="shared" si="67"/>
        <v>0</v>
      </c>
      <c r="BD42">
        <f t="shared" si="67"/>
        <v>0</v>
      </c>
      <c r="BE42">
        <f t="shared" si="67"/>
        <v>0</v>
      </c>
      <c r="BF42">
        <f t="shared" si="67"/>
        <v>0.4</v>
      </c>
      <c r="BG42">
        <f t="shared" si="67"/>
        <v>0</v>
      </c>
      <c r="BH42" s="3">
        <f t="shared" si="67"/>
        <v>0</v>
      </c>
      <c r="BI42">
        <f t="shared" si="67"/>
        <v>0</v>
      </c>
      <c r="BJ42">
        <f t="shared" si="67"/>
        <v>0</v>
      </c>
      <c r="BK42">
        <f t="shared" ref="BK42:BL42" si="69">BK15</f>
        <v>0</v>
      </c>
      <c r="BL42">
        <f t="shared" si="69"/>
        <v>0</v>
      </c>
      <c r="BM42">
        <f t="shared" si="67"/>
        <v>0</v>
      </c>
      <c r="BN42">
        <f t="shared" si="67"/>
        <v>0</v>
      </c>
      <c r="BO42">
        <f t="shared" si="67"/>
        <v>0</v>
      </c>
      <c r="BP42">
        <f t="shared" si="17"/>
        <v>1.1000000000000001</v>
      </c>
      <c r="BR42">
        <f t="shared" si="18"/>
        <v>0</v>
      </c>
      <c r="BS42">
        <f t="shared" si="19"/>
        <v>4.3749999999999997E-2</v>
      </c>
      <c r="BT42">
        <f t="shared" si="20"/>
        <v>0</v>
      </c>
      <c r="BU42">
        <f t="shared" si="21"/>
        <v>0</v>
      </c>
      <c r="BV42">
        <f t="shared" si="22"/>
        <v>0</v>
      </c>
      <c r="BW42">
        <f t="shared" si="23"/>
        <v>0</v>
      </c>
      <c r="BX42">
        <f t="shared" si="24"/>
        <v>5.7142857142857148E-2</v>
      </c>
      <c r="BY42">
        <f t="shared" si="25"/>
        <v>0</v>
      </c>
    </row>
    <row r="43" spans="1:77" x14ac:dyDescent="0.25">
      <c r="A43">
        <v>14</v>
      </c>
      <c r="B43">
        <f t="shared" ref="B43:AG43" si="70">B16</f>
        <v>0</v>
      </c>
      <c r="C43">
        <f t="shared" si="70"/>
        <v>0</v>
      </c>
      <c r="D43">
        <f t="shared" si="70"/>
        <v>0</v>
      </c>
      <c r="E43">
        <f t="shared" si="70"/>
        <v>0</v>
      </c>
      <c r="F43">
        <f t="shared" si="70"/>
        <v>0</v>
      </c>
      <c r="G43">
        <f t="shared" si="70"/>
        <v>0</v>
      </c>
      <c r="H43">
        <f t="shared" si="70"/>
        <v>0</v>
      </c>
      <c r="I43" s="3">
        <f t="shared" si="70"/>
        <v>0</v>
      </c>
      <c r="J43">
        <f t="shared" si="70"/>
        <v>0</v>
      </c>
      <c r="K43">
        <f t="shared" si="70"/>
        <v>0</v>
      </c>
      <c r="L43">
        <f t="shared" si="70"/>
        <v>0</v>
      </c>
      <c r="M43">
        <f t="shared" si="70"/>
        <v>0</v>
      </c>
      <c r="N43">
        <f t="shared" si="70"/>
        <v>0</v>
      </c>
      <c r="O43">
        <f t="shared" si="70"/>
        <v>0</v>
      </c>
      <c r="P43">
        <f t="shared" si="70"/>
        <v>0</v>
      </c>
      <c r="Q43">
        <f t="shared" si="70"/>
        <v>0</v>
      </c>
      <c r="R43">
        <f t="shared" si="70"/>
        <v>0</v>
      </c>
      <c r="S43">
        <f t="shared" si="70"/>
        <v>0</v>
      </c>
      <c r="T43">
        <f t="shared" si="70"/>
        <v>0</v>
      </c>
      <c r="U43">
        <f t="shared" si="70"/>
        <v>0</v>
      </c>
      <c r="V43">
        <f t="shared" si="70"/>
        <v>0</v>
      </c>
      <c r="W43">
        <f t="shared" si="70"/>
        <v>0</v>
      </c>
      <c r="X43">
        <f t="shared" si="70"/>
        <v>0</v>
      </c>
      <c r="Y43" s="3">
        <f t="shared" si="70"/>
        <v>0</v>
      </c>
      <c r="Z43">
        <f t="shared" si="70"/>
        <v>0</v>
      </c>
      <c r="AA43">
        <f t="shared" si="70"/>
        <v>0</v>
      </c>
      <c r="AB43">
        <f t="shared" si="70"/>
        <v>0</v>
      </c>
      <c r="AC43">
        <f t="shared" si="70"/>
        <v>0</v>
      </c>
      <c r="AD43">
        <f t="shared" si="70"/>
        <v>0</v>
      </c>
      <c r="AE43">
        <f t="shared" si="70"/>
        <v>0</v>
      </c>
      <c r="AF43" s="3">
        <f t="shared" si="70"/>
        <v>0</v>
      </c>
      <c r="AG43">
        <f t="shared" si="70"/>
        <v>0</v>
      </c>
      <c r="AH43">
        <f t="shared" ref="AH43:BO43" si="71">AH16</f>
        <v>0</v>
      </c>
      <c r="AI43">
        <f t="shared" si="71"/>
        <v>0</v>
      </c>
      <c r="AJ43">
        <f t="shared" si="71"/>
        <v>0</v>
      </c>
      <c r="AK43">
        <f t="shared" si="71"/>
        <v>0</v>
      </c>
      <c r="AL43">
        <f t="shared" si="71"/>
        <v>0</v>
      </c>
      <c r="AM43" s="3">
        <f t="shared" si="71"/>
        <v>0</v>
      </c>
      <c r="AN43">
        <f t="shared" si="71"/>
        <v>0</v>
      </c>
      <c r="AO43">
        <f t="shared" si="71"/>
        <v>0</v>
      </c>
      <c r="AP43">
        <f t="shared" si="71"/>
        <v>0</v>
      </c>
      <c r="AQ43">
        <f t="shared" si="71"/>
        <v>0</v>
      </c>
      <c r="AR43">
        <f t="shared" si="71"/>
        <v>0</v>
      </c>
      <c r="AS43">
        <f t="shared" si="71"/>
        <v>0</v>
      </c>
      <c r="AT43" s="3">
        <f t="shared" si="71"/>
        <v>0</v>
      </c>
      <c r="AU43">
        <f t="shared" ref="AU43:AY43" si="72">AU16</f>
        <v>0</v>
      </c>
      <c r="AV43">
        <f t="shared" si="72"/>
        <v>0</v>
      </c>
      <c r="AW43">
        <f t="shared" si="72"/>
        <v>0</v>
      </c>
      <c r="AX43">
        <f t="shared" si="72"/>
        <v>0</v>
      </c>
      <c r="AY43">
        <f t="shared" si="72"/>
        <v>0</v>
      </c>
      <c r="AZ43">
        <f t="shared" si="71"/>
        <v>0</v>
      </c>
      <c r="BA43" s="3">
        <f t="shared" si="71"/>
        <v>0</v>
      </c>
      <c r="BB43">
        <f t="shared" si="71"/>
        <v>0</v>
      </c>
      <c r="BC43">
        <f t="shared" si="71"/>
        <v>0</v>
      </c>
      <c r="BD43">
        <f t="shared" si="71"/>
        <v>0</v>
      </c>
      <c r="BE43">
        <f t="shared" si="71"/>
        <v>0</v>
      </c>
      <c r="BF43">
        <f t="shared" si="71"/>
        <v>0</v>
      </c>
      <c r="BG43">
        <f t="shared" si="71"/>
        <v>0</v>
      </c>
      <c r="BH43" s="3">
        <f t="shared" si="71"/>
        <v>0</v>
      </c>
      <c r="BI43">
        <f t="shared" si="71"/>
        <v>0</v>
      </c>
      <c r="BJ43">
        <f t="shared" si="71"/>
        <v>0</v>
      </c>
      <c r="BK43">
        <f t="shared" ref="BK43:BL43" si="73">BK16</f>
        <v>0</v>
      </c>
      <c r="BL43">
        <f t="shared" si="73"/>
        <v>0</v>
      </c>
      <c r="BM43">
        <f t="shared" si="71"/>
        <v>0</v>
      </c>
      <c r="BN43">
        <f t="shared" si="71"/>
        <v>0</v>
      </c>
      <c r="BO43">
        <f t="shared" si="71"/>
        <v>0</v>
      </c>
      <c r="BP43">
        <f t="shared" si="17"/>
        <v>0</v>
      </c>
      <c r="BR43">
        <f t="shared" si="18"/>
        <v>0</v>
      </c>
      <c r="BS43">
        <f t="shared" si="19"/>
        <v>0</v>
      </c>
      <c r="BT43">
        <f t="shared" si="20"/>
        <v>0</v>
      </c>
      <c r="BU43">
        <f t="shared" si="21"/>
        <v>0</v>
      </c>
      <c r="BV43">
        <f t="shared" si="22"/>
        <v>0</v>
      </c>
      <c r="BW43">
        <f t="shared" si="23"/>
        <v>0</v>
      </c>
      <c r="BX43">
        <f t="shared" si="24"/>
        <v>0</v>
      </c>
      <c r="BY43">
        <f t="shared" si="25"/>
        <v>0</v>
      </c>
    </row>
    <row r="44" spans="1:77" x14ac:dyDescent="0.25">
      <c r="A44">
        <v>15</v>
      </c>
      <c r="B44">
        <f t="shared" ref="B44:AG44" si="74">B17</f>
        <v>0</v>
      </c>
      <c r="C44">
        <f t="shared" si="74"/>
        <v>0</v>
      </c>
      <c r="D44">
        <f t="shared" si="74"/>
        <v>0</v>
      </c>
      <c r="E44">
        <f t="shared" si="74"/>
        <v>0</v>
      </c>
      <c r="F44">
        <f t="shared" si="74"/>
        <v>0</v>
      </c>
      <c r="G44">
        <f t="shared" si="74"/>
        <v>0</v>
      </c>
      <c r="H44">
        <f t="shared" si="74"/>
        <v>0</v>
      </c>
      <c r="I44" s="3">
        <f t="shared" si="74"/>
        <v>0</v>
      </c>
      <c r="J44">
        <f t="shared" si="74"/>
        <v>0</v>
      </c>
      <c r="K44">
        <f t="shared" si="74"/>
        <v>0</v>
      </c>
      <c r="L44">
        <f t="shared" si="74"/>
        <v>0</v>
      </c>
      <c r="M44">
        <f t="shared" si="74"/>
        <v>0</v>
      </c>
      <c r="N44">
        <f t="shared" si="74"/>
        <v>0</v>
      </c>
      <c r="O44">
        <f t="shared" si="74"/>
        <v>0</v>
      </c>
      <c r="P44">
        <f t="shared" si="74"/>
        <v>0</v>
      </c>
      <c r="Q44">
        <f t="shared" si="74"/>
        <v>0</v>
      </c>
      <c r="R44">
        <f t="shared" si="74"/>
        <v>0</v>
      </c>
      <c r="S44">
        <f t="shared" si="74"/>
        <v>0</v>
      </c>
      <c r="T44">
        <f t="shared" si="74"/>
        <v>0</v>
      </c>
      <c r="U44">
        <f t="shared" si="74"/>
        <v>0</v>
      </c>
      <c r="V44">
        <f t="shared" si="74"/>
        <v>0</v>
      </c>
      <c r="W44">
        <f t="shared" si="74"/>
        <v>0</v>
      </c>
      <c r="X44">
        <f t="shared" si="74"/>
        <v>0</v>
      </c>
      <c r="Y44" s="3">
        <f t="shared" si="74"/>
        <v>0</v>
      </c>
      <c r="Z44">
        <f t="shared" si="74"/>
        <v>0</v>
      </c>
      <c r="AA44">
        <f t="shared" si="74"/>
        <v>0</v>
      </c>
      <c r="AB44">
        <f t="shared" si="74"/>
        <v>0</v>
      </c>
      <c r="AC44">
        <f t="shared" si="74"/>
        <v>0</v>
      </c>
      <c r="AD44">
        <f t="shared" si="74"/>
        <v>0</v>
      </c>
      <c r="AE44">
        <f t="shared" si="74"/>
        <v>0</v>
      </c>
      <c r="AF44" s="3">
        <f t="shared" si="74"/>
        <v>0</v>
      </c>
      <c r="AG44">
        <f t="shared" si="74"/>
        <v>0</v>
      </c>
      <c r="AH44">
        <f t="shared" ref="AH44:BO44" si="75">AH17</f>
        <v>0</v>
      </c>
      <c r="AI44">
        <f t="shared" si="75"/>
        <v>0</v>
      </c>
      <c r="AJ44">
        <f t="shared" si="75"/>
        <v>0</v>
      </c>
      <c r="AK44">
        <f t="shared" si="75"/>
        <v>0</v>
      </c>
      <c r="AL44">
        <f t="shared" si="75"/>
        <v>0</v>
      </c>
      <c r="AM44" s="3">
        <f t="shared" si="75"/>
        <v>0</v>
      </c>
      <c r="AN44">
        <f t="shared" si="75"/>
        <v>0</v>
      </c>
      <c r="AO44">
        <f t="shared" si="75"/>
        <v>0</v>
      </c>
      <c r="AP44">
        <f t="shared" si="75"/>
        <v>0</v>
      </c>
      <c r="AQ44">
        <f t="shared" si="75"/>
        <v>0</v>
      </c>
      <c r="AR44">
        <f t="shared" si="75"/>
        <v>0</v>
      </c>
      <c r="AS44">
        <f t="shared" si="75"/>
        <v>0</v>
      </c>
      <c r="AT44" s="3">
        <f t="shared" si="75"/>
        <v>0</v>
      </c>
      <c r="AU44">
        <f t="shared" ref="AU44:AY44" si="76">AU17</f>
        <v>0</v>
      </c>
      <c r="AV44">
        <f t="shared" si="76"/>
        <v>0</v>
      </c>
      <c r="AW44">
        <f t="shared" si="76"/>
        <v>0</v>
      </c>
      <c r="AX44">
        <f t="shared" si="76"/>
        <v>0</v>
      </c>
      <c r="AY44">
        <f t="shared" si="76"/>
        <v>0</v>
      </c>
      <c r="AZ44">
        <f t="shared" si="75"/>
        <v>0</v>
      </c>
      <c r="BA44" s="3">
        <f t="shared" si="75"/>
        <v>0</v>
      </c>
      <c r="BB44">
        <f t="shared" si="75"/>
        <v>0</v>
      </c>
      <c r="BC44">
        <f t="shared" si="75"/>
        <v>0</v>
      </c>
      <c r="BD44">
        <f t="shared" si="75"/>
        <v>0</v>
      </c>
      <c r="BE44">
        <f t="shared" si="75"/>
        <v>0</v>
      </c>
      <c r="BF44">
        <f t="shared" si="75"/>
        <v>0</v>
      </c>
      <c r="BG44">
        <f t="shared" si="75"/>
        <v>0</v>
      </c>
      <c r="BH44" s="3">
        <f t="shared" si="75"/>
        <v>0</v>
      </c>
      <c r="BI44">
        <f t="shared" si="75"/>
        <v>0</v>
      </c>
      <c r="BJ44">
        <f t="shared" si="75"/>
        <v>0</v>
      </c>
      <c r="BK44">
        <f t="shared" ref="BK44:BL44" si="77">BK17</f>
        <v>0</v>
      </c>
      <c r="BL44">
        <f t="shared" si="77"/>
        <v>0</v>
      </c>
      <c r="BM44">
        <f t="shared" si="75"/>
        <v>0</v>
      </c>
      <c r="BN44">
        <f t="shared" si="75"/>
        <v>0</v>
      </c>
      <c r="BO44">
        <f t="shared" si="75"/>
        <v>0</v>
      </c>
      <c r="BP44">
        <f t="shared" si="17"/>
        <v>0</v>
      </c>
      <c r="BR44">
        <f t="shared" si="18"/>
        <v>0</v>
      </c>
      <c r="BS44">
        <f t="shared" si="19"/>
        <v>0</v>
      </c>
      <c r="BT44">
        <f t="shared" si="20"/>
        <v>0</v>
      </c>
      <c r="BU44">
        <f t="shared" si="21"/>
        <v>0</v>
      </c>
      <c r="BV44">
        <f t="shared" si="22"/>
        <v>0</v>
      </c>
      <c r="BW44">
        <f t="shared" si="23"/>
        <v>0</v>
      </c>
      <c r="BX44">
        <f t="shared" si="24"/>
        <v>0</v>
      </c>
      <c r="BY44">
        <f t="shared" si="25"/>
        <v>0</v>
      </c>
    </row>
    <row r="45" spans="1:77" x14ac:dyDescent="0.25">
      <c r="A45">
        <v>16</v>
      </c>
      <c r="B45">
        <f t="shared" ref="B45:AG45" si="78">B18</f>
        <v>0.5</v>
      </c>
      <c r="C45">
        <f t="shared" si="78"/>
        <v>0.2</v>
      </c>
      <c r="D45">
        <f t="shared" si="78"/>
        <v>0.3</v>
      </c>
      <c r="E45">
        <f t="shared" si="78"/>
        <v>0.5</v>
      </c>
      <c r="F45">
        <f t="shared" si="78"/>
        <v>0.3</v>
      </c>
      <c r="G45">
        <f t="shared" si="78"/>
        <v>0</v>
      </c>
      <c r="H45">
        <f t="shared" si="78"/>
        <v>0.5</v>
      </c>
      <c r="I45" s="3">
        <f t="shared" si="78"/>
        <v>0.5</v>
      </c>
      <c r="J45">
        <f t="shared" si="78"/>
        <v>0</v>
      </c>
      <c r="K45">
        <f t="shared" si="78"/>
        <v>0</v>
      </c>
      <c r="L45">
        <f t="shared" si="78"/>
        <v>0</v>
      </c>
      <c r="M45">
        <f t="shared" si="78"/>
        <v>0.4</v>
      </c>
      <c r="N45">
        <f t="shared" si="78"/>
        <v>0.5</v>
      </c>
      <c r="O45">
        <f t="shared" si="78"/>
        <v>0</v>
      </c>
      <c r="P45">
        <f t="shared" si="78"/>
        <v>0.4</v>
      </c>
      <c r="Q45">
        <f t="shared" si="78"/>
        <v>0</v>
      </c>
      <c r="R45">
        <f t="shared" si="78"/>
        <v>0.7</v>
      </c>
      <c r="S45">
        <f t="shared" si="78"/>
        <v>0</v>
      </c>
      <c r="T45">
        <f t="shared" si="78"/>
        <v>0</v>
      </c>
      <c r="U45">
        <f t="shared" si="78"/>
        <v>0.3</v>
      </c>
      <c r="V45">
        <f t="shared" si="78"/>
        <v>0</v>
      </c>
      <c r="W45">
        <f t="shared" si="78"/>
        <v>0</v>
      </c>
      <c r="X45">
        <f t="shared" si="78"/>
        <v>0</v>
      </c>
      <c r="Y45" s="3">
        <f t="shared" si="78"/>
        <v>0.3</v>
      </c>
      <c r="Z45">
        <f t="shared" si="78"/>
        <v>0.5</v>
      </c>
      <c r="AA45">
        <f t="shared" si="78"/>
        <v>0.4</v>
      </c>
      <c r="AB45">
        <f t="shared" si="78"/>
        <v>0</v>
      </c>
      <c r="AC45">
        <f t="shared" si="78"/>
        <v>0</v>
      </c>
      <c r="AD45">
        <f t="shared" si="78"/>
        <v>0</v>
      </c>
      <c r="AE45">
        <f t="shared" si="78"/>
        <v>0.6</v>
      </c>
      <c r="AF45" s="3">
        <f t="shared" si="78"/>
        <v>0</v>
      </c>
      <c r="AG45">
        <f t="shared" si="78"/>
        <v>0.2</v>
      </c>
      <c r="AH45">
        <f t="shared" ref="AH45:BO45" si="79">AH18</f>
        <v>0</v>
      </c>
      <c r="AI45">
        <f t="shared" si="79"/>
        <v>0.2</v>
      </c>
      <c r="AJ45">
        <f t="shared" si="79"/>
        <v>0.3</v>
      </c>
      <c r="AK45">
        <f t="shared" si="79"/>
        <v>0.3</v>
      </c>
      <c r="AL45">
        <f t="shared" si="79"/>
        <v>0</v>
      </c>
      <c r="AM45" s="3">
        <f t="shared" si="79"/>
        <v>0</v>
      </c>
      <c r="AN45">
        <f t="shared" si="79"/>
        <v>0.1</v>
      </c>
      <c r="AO45">
        <f t="shared" si="79"/>
        <v>0.2</v>
      </c>
      <c r="AP45">
        <f t="shared" si="79"/>
        <v>0.2</v>
      </c>
      <c r="AQ45">
        <f t="shared" si="79"/>
        <v>0</v>
      </c>
      <c r="AR45">
        <f t="shared" si="79"/>
        <v>0</v>
      </c>
      <c r="AS45">
        <f t="shared" si="79"/>
        <v>0</v>
      </c>
      <c r="AT45" s="3">
        <f t="shared" si="79"/>
        <v>0</v>
      </c>
      <c r="AU45">
        <f t="shared" ref="AU45:AY45" si="80">AU18</f>
        <v>0.2</v>
      </c>
      <c r="AV45">
        <f t="shared" si="80"/>
        <v>0.2</v>
      </c>
      <c r="AW45">
        <f t="shared" si="80"/>
        <v>0.3</v>
      </c>
      <c r="AX45">
        <f t="shared" si="80"/>
        <v>0</v>
      </c>
      <c r="AY45">
        <f t="shared" si="80"/>
        <v>0</v>
      </c>
      <c r="AZ45">
        <f t="shared" si="79"/>
        <v>0</v>
      </c>
      <c r="BA45" s="3">
        <f t="shared" si="79"/>
        <v>0</v>
      </c>
      <c r="BB45">
        <f t="shared" si="79"/>
        <v>0</v>
      </c>
      <c r="BC45">
        <f t="shared" si="79"/>
        <v>0.2</v>
      </c>
      <c r="BD45">
        <f t="shared" si="79"/>
        <v>0.2</v>
      </c>
      <c r="BE45">
        <f t="shared" si="79"/>
        <v>0.3</v>
      </c>
      <c r="BF45">
        <f t="shared" si="79"/>
        <v>0.3</v>
      </c>
      <c r="BG45">
        <f t="shared" si="79"/>
        <v>0</v>
      </c>
      <c r="BH45" s="3">
        <f t="shared" si="79"/>
        <v>0</v>
      </c>
      <c r="BI45">
        <f t="shared" si="79"/>
        <v>0.3</v>
      </c>
      <c r="BJ45">
        <f t="shared" si="79"/>
        <v>0.4</v>
      </c>
      <c r="BK45">
        <f t="shared" ref="BK45:BL45" si="81">BK18</f>
        <v>0.3</v>
      </c>
      <c r="BL45">
        <f t="shared" si="81"/>
        <v>0</v>
      </c>
      <c r="BM45">
        <f t="shared" si="79"/>
        <v>0.5</v>
      </c>
      <c r="BN45">
        <f t="shared" si="79"/>
        <v>0</v>
      </c>
      <c r="BO45">
        <f t="shared" si="79"/>
        <v>0</v>
      </c>
      <c r="BP45">
        <f t="shared" si="17"/>
        <v>11.6</v>
      </c>
      <c r="BR45">
        <f t="shared" si="18"/>
        <v>0.35</v>
      </c>
      <c r="BS45">
        <f t="shared" si="19"/>
        <v>0.16249999999999998</v>
      </c>
      <c r="BT45">
        <f t="shared" si="20"/>
        <v>0.21428571428571427</v>
      </c>
      <c r="BU45">
        <f t="shared" si="21"/>
        <v>0.14285714285714285</v>
      </c>
      <c r="BV45">
        <f t="shared" si="22"/>
        <v>7.1428571428571425E-2</v>
      </c>
      <c r="BW45">
        <f t="shared" si="23"/>
        <v>9.9999999999999992E-2</v>
      </c>
      <c r="BX45">
        <f t="shared" si="24"/>
        <v>0.14285714285714285</v>
      </c>
      <c r="BY45">
        <f t="shared" si="25"/>
        <v>0.21428571428571427</v>
      </c>
    </row>
    <row r="46" spans="1:77" x14ac:dyDescent="0.25">
      <c r="A46">
        <v>17</v>
      </c>
      <c r="B46">
        <f t="shared" ref="B46:AG46" si="82">B19</f>
        <v>0.3</v>
      </c>
      <c r="C46">
        <f t="shared" si="82"/>
        <v>0</v>
      </c>
      <c r="D46">
        <f t="shared" si="82"/>
        <v>0</v>
      </c>
      <c r="E46">
        <f t="shared" si="82"/>
        <v>0.3</v>
      </c>
      <c r="F46">
        <f t="shared" si="82"/>
        <v>0</v>
      </c>
      <c r="G46">
        <f t="shared" si="82"/>
        <v>0</v>
      </c>
      <c r="H46">
        <f t="shared" si="82"/>
        <v>0</v>
      </c>
      <c r="I46" s="3">
        <f t="shared" si="82"/>
        <v>0</v>
      </c>
      <c r="J46">
        <f t="shared" si="82"/>
        <v>0</v>
      </c>
      <c r="K46">
        <f t="shared" si="82"/>
        <v>0</v>
      </c>
      <c r="L46">
        <f t="shared" si="82"/>
        <v>0</v>
      </c>
      <c r="M46">
        <f t="shared" si="82"/>
        <v>0.5</v>
      </c>
      <c r="N46">
        <f t="shared" si="82"/>
        <v>0</v>
      </c>
      <c r="O46">
        <f t="shared" si="82"/>
        <v>0</v>
      </c>
      <c r="P46">
        <f t="shared" si="82"/>
        <v>0</v>
      </c>
      <c r="Q46">
        <f t="shared" si="82"/>
        <v>0.5</v>
      </c>
      <c r="R46">
        <f t="shared" si="82"/>
        <v>0.6</v>
      </c>
      <c r="S46">
        <f t="shared" si="82"/>
        <v>0</v>
      </c>
      <c r="T46">
        <f t="shared" si="82"/>
        <v>0</v>
      </c>
      <c r="U46">
        <f t="shared" si="82"/>
        <v>0</v>
      </c>
      <c r="V46">
        <f t="shared" si="82"/>
        <v>0</v>
      </c>
      <c r="W46">
        <f t="shared" si="82"/>
        <v>0</v>
      </c>
      <c r="X46">
        <f t="shared" si="82"/>
        <v>0</v>
      </c>
      <c r="Y46" s="3">
        <f t="shared" si="82"/>
        <v>0</v>
      </c>
      <c r="Z46">
        <f t="shared" si="82"/>
        <v>0</v>
      </c>
      <c r="AA46">
        <f t="shared" si="82"/>
        <v>0</v>
      </c>
      <c r="AB46">
        <f t="shared" si="82"/>
        <v>0</v>
      </c>
      <c r="AC46">
        <f t="shared" si="82"/>
        <v>0</v>
      </c>
      <c r="AD46">
        <f t="shared" si="82"/>
        <v>0.3</v>
      </c>
      <c r="AE46">
        <f t="shared" si="82"/>
        <v>0.3</v>
      </c>
      <c r="AF46" s="3">
        <f t="shared" si="82"/>
        <v>0.3</v>
      </c>
      <c r="AG46">
        <f t="shared" si="82"/>
        <v>0</v>
      </c>
      <c r="AH46">
        <f t="shared" ref="AH46:BO46" si="83">AH19</f>
        <v>0.2</v>
      </c>
      <c r="AI46">
        <f t="shared" si="83"/>
        <v>0</v>
      </c>
      <c r="AJ46">
        <f t="shared" si="83"/>
        <v>0</v>
      </c>
      <c r="AK46">
        <f t="shared" si="83"/>
        <v>0.2</v>
      </c>
      <c r="AL46">
        <f t="shared" si="83"/>
        <v>0.2</v>
      </c>
      <c r="AM46" s="3">
        <f t="shared" si="83"/>
        <v>0.2</v>
      </c>
      <c r="AN46">
        <f t="shared" si="83"/>
        <v>0</v>
      </c>
      <c r="AO46">
        <f t="shared" si="83"/>
        <v>0</v>
      </c>
      <c r="AP46">
        <f t="shared" si="83"/>
        <v>0</v>
      </c>
      <c r="AQ46">
        <f t="shared" si="83"/>
        <v>0</v>
      </c>
      <c r="AR46">
        <f t="shared" si="83"/>
        <v>0</v>
      </c>
      <c r="AS46">
        <f t="shared" si="83"/>
        <v>0</v>
      </c>
      <c r="AT46" s="3">
        <f t="shared" si="83"/>
        <v>0</v>
      </c>
      <c r="AU46">
        <f t="shared" ref="AU46:AY46" si="84">AU19</f>
        <v>0</v>
      </c>
      <c r="AV46">
        <f t="shared" si="84"/>
        <v>0</v>
      </c>
      <c r="AW46">
        <f t="shared" si="84"/>
        <v>0</v>
      </c>
      <c r="AX46">
        <f t="shared" si="84"/>
        <v>0.2</v>
      </c>
      <c r="AY46">
        <f t="shared" si="84"/>
        <v>0</v>
      </c>
      <c r="AZ46">
        <f t="shared" si="83"/>
        <v>0</v>
      </c>
      <c r="BA46" s="3">
        <f t="shared" si="83"/>
        <v>0</v>
      </c>
      <c r="BB46">
        <f t="shared" si="83"/>
        <v>0</v>
      </c>
      <c r="BC46">
        <f t="shared" si="83"/>
        <v>0</v>
      </c>
      <c r="BD46">
        <f t="shared" si="83"/>
        <v>0</v>
      </c>
      <c r="BE46">
        <f t="shared" si="83"/>
        <v>0</v>
      </c>
      <c r="BF46">
        <f t="shared" si="83"/>
        <v>0</v>
      </c>
      <c r="BG46">
        <f t="shared" si="83"/>
        <v>0.2</v>
      </c>
      <c r="BH46" s="3">
        <f t="shared" si="83"/>
        <v>0</v>
      </c>
      <c r="BI46">
        <f t="shared" si="83"/>
        <v>0</v>
      </c>
      <c r="BJ46">
        <f t="shared" si="83"/>
        <v>0</v>
      </c>
      <c r="BK46">
        <f t="shared" ref="BK46:BL46" si="85">BK19</f>
        <v>0</v>
      </c>
      <c r="BL46">
        <f t="shared" si="85"/>
        <v>0</v>
      </c>
      <c r="BM46">
        <f t="shared" si="83"/>
        <v>0</v>
      </c>
      <c r="BN46">
        <f t="shared" si="83"/>
        <v>0.85</v>
      </c>
      <c r="BO46">
        <f t="shared" si="83"/>
        <v>0</v>
      </c>
      <c r="BP46">
        <f t="shared" si="17"/>
        <v>5.15</v>
      </c>
      <c r="BR46">
        <f t="shared" si="18"/>
        <v>7.4999999999999997E-2</v>
      </c>
      <c r="BS46">
        <f t="shared" si="19"/>
        <v>0.1</v>
      </c>
      <c r="BT46">
        <f t="shared" si="20"/>
        <v>0.12857142857142856</v>
      </c>
      <c r="BU46">
        <f t="shared" si="21"/>
        <v>0.1142857142857143</v>
      </c>
      <c r="BV46">
        <f t="shared" si="22"/>
        <v>0</v>
      </c>
      <c r="BW46">
        <f t="shared" si="23"/>
        <v>2.8571428571428574E-2</v>
      </c>
      <c r="BX46">
        <f t="shared" si="24"/>
        <v>2.8571428571428574E-2</v>
      </c>
      <c r="BY46">
        <f t="shared" si="25"/>
        <v>0.12142857142857143</v>
      </c>
    </row>
    <row r="48" spans="1:77" x14ac:dyDescent="0.25">
      <c r="B48">
        <f>SUM(B30:B46)</f>
        <v>3.4</v>
      </c>
      <c r="C48">
        <f t="shared" ref="C48:AG48" si="86">SUM(C30:C46)</f>
        <v>2.6</v>
      </c>
      <c r="D48">
        <f t="shared" si="86"/>
        <v>2.3999999999999995</v>
      </c>
      <c r="E48">
        <f t="shared" si="86"/>
        <v>2.8</v>
      </c>
      <c r="F48">
        <f t="shared" si="86"/>
        <v>2.4</v>
      </c>
      <c r="G48">
        <f t="shared" si="86"/>
        <v>1.6</v>
      </c>
      <c r="H48">
        <f t="shared" si="86"/>
        <v>1.5</v>
      </c>
      <c r="I48" s="3">
        <f t="shared" si="86"/>
        <v>1.5</v>
      </c>
      <c r="J48">
        <f t="shared" si="86"/>
        <v>1.5</v>
      </c>
      <c r="K48">
        <f t="shared" si="86"/>
        <v>1.5</v>
      </c>
      <c r="L48">
        <f t="shared" si="86"/>
        <v>2.7</v>
      </c>
      <c r="M48">
        <f t="shared" si="86"/>
        <v>3.4</v>
      </c>
      <c r="N48">
        <f t="shared" si="86"/>
        <v>2.3000000000000003</v>
      </c>
      <c r="O48">
        <f t="shared" si="86"/>
        <v>1.9000000000000001</v>
      </c>
      <c r="P48">
        <f t="shared" si="86"/>
        <v>2.5</v>
      </c>
      <c r="Q48">
        <f t="shared" si="86"/>
        <v>3.1</v>
      </c>
      <c r="R48">
        <f t="shared" si="86"/>
        <v>3.6</v>
      </c>
      <c r="S48">
        <f t="shared" si="86"/>
        <v>2.4000000000000004</v>
      </c>
      <c r="T48">
        <f t="shared" si="86"/>
        <v>2.7</v>
      </c>
      <c r="U48">
        <f t="shared" si="86"/>
        <v>2.3999999999999995</v>
      </c>
      <c r="V48">
        <f t="shared" si="86"/>
        <v>2</v>
      </c>
      <c r="W48">
        <f t="shared" si="86"/>
        <v>2</v>
      </c>
      <c r="X48">
        <f t="shared" si="86"/>
        <v>2</v>
      </c>
      <c r="Y48" s="3">
        <f t="shared" si="86"/>
        <v>2.5</v>
      </c>
      <c r="Z48">
        <f t="shared" si="86"/>
        <v>3.1</v>
      </c>
      <c r="AA48">
        <f t="shared" si="86"/>
        <v>3.4999999999999996</v>
      </c>
      <c r="AB48">
        <f t="shared" si="86"/>
        <v>2.5999999999999996</v>
      </c>
      <c r="AC48">
        <f t="shared" si="86"/>
        <v>2.4</v>
      </c>
      <c r="AD48">
        <f t="shared" si="86"/>
        <v>3.1999999999999997</v>
      </c>
      <c r="AE48">
        <f t="shared" si="86"/>
        <v>3</v>
      </c>
      <c r="AF48" s="3">
        <f t="shared" si="86"/>
        <v>2.6999999999999997</v>
      </c>
      <c r="AG48">
        <f t="shared" si="86"/>
        <v>2.4000000000000004</v>
      </c>
      <c r="AH48">
        <f t="shared" ref="AH48:BO48" si="87">SUM(AH30:AH46)</f>
        <v>3.0999999999999996</v>
      </c>
      <c r="AI48">
        <f t="shared" si="87"/>
        <v>2.6</v>
      </c>
      <c r="AJ48">
        <f t="shared" si="87"/>
        <v>3</v>
      </c>
      <c r="AK48">
        <f t="shared" si="87"/>
        <v>2.7</v>
      </c>
      <c r="AL48">
        <f t="shared" si="87"/>
        <v>2.5</v>
      </c>
      <c r="AM48" s="3">
        <f t="shared" si="87"/>
        <v>1.8</v>
      </c>
      <c r="AN48">
        <f t="shared" si="87"/>
        <v>2.4</v>
      </c>
      <c r="AO48">
        <f t="shared" si="87"/>
        <v>1.9999999999999998</v>
      </c>
      <c r="AP48">
        <f t="shared" si="87"/>
        <v>1.7</v>
      </c>
      <c r="AQ48">
        <f t="shared" si="87"/>
        <v>1.8</v>
      </c>
      <c r="AR48">
        <f t="shared" si="87"/>
        <v>1.7999999999999998</v>
      </c>
      <c r="AS48">
        <f t="shared" si="87"/>
        <v>1.4000000000000001</v>
      </c>
      <c r="AT48" s="3">
        <f t="shared" si="87"/>
        <v>2.2000000000000002</v>
      </c>
      <c r="AU48">
        <f t="shared" ref="AU48:AY48" si="88">SUM(AU30:AU46)</f>
        <v>1.9999999999999998</v>
      </c>
      <c r="AV48">
        <f t="shared" si="88"/>
        <v>1.7</v>
      </c>
      <c r="AW48">
        <f t="shared" si="88"/>
        <v>3</v>
      </c>
      <c r="AX48">
        <f t="shared" si="88"/>
        <v>2.5</v>
      </c>
      <c r="AY48">
        <f t="shared" si="88"/>
        <v>1.4000000000000001</v>
      </c>
      <c r="AZ48">
        <f t="shared" si="87"/>
        <v>1.7000000000000002</v>
      </c>
      <c r="BA48" s="3">
        <f t="shared" si="87"/>
        <v>1.4000000000000001</v>
      </c>
      <c r="BB48">
        <f t="shared" si="87"/>
        <v>2</v>
      </c>
      <c r="BC48">
        <f t="shared" si="87"/>
        <v>1.9999999999999998</v>
      </c>
      <c r="BD48">
        <f t="shared" si="87"/>
        <v>1.7</v>
      </c>
      <c r="BE48">
        <f t="shared" si="87"/>
        <v>3</v>
      </c>
      <c r="BF48">
        <f t="shared" si="87"/>
        <v>2.1999999999999997</v>
      </c>
      <c r="BG48">
        <f t="shared" si="87"/>
        <v>2.5</v>
      </c>
      <c r="BH48" s="3">
        <f t="shared" si="87"/>
        <v>1.4000000000000001</v>
      </c>
      <c r="BI48">
        <f t="shared" si="87"/>
        <v>2.5</v>
      </c>
      <c r="BJ48">
        <f t="shared" si="87"/>
        <v>2.65</v>
      </c>
      <c r="BK48">
        <f t="shared" ref="BK48:BL48" si="89">SUM(BK30:BK46)</f>
        <v>3</v>
      </c>
      <c r="BL48">
        <f t="shared" si="89"/>
        <v>1.4000000000000001</v>
      </c>
      <c r="BM48">
        <f t="shared" si="87"/>
        <v>3</v>
      </c>
      <c r="BN48">
        <f t="shared" si="87"/>
        <v>2.9</v>
      </c>
      <c r="BO48">
        <f t="shared" si="87"/>
        <v>2.2000000000000002</v>
      </c>
    </row>
    <row r="52" spans="70:77" x14ac:dyDescent="0.25">
      <c r="BR52">
        <f>_xlfn.STDEV.S(B30:I30)</f>
        <v>0</v>
      </c>
      <c r="BS52">
        <f>_xlfn.STDEV.S(J30:Y30)</f>
        <v>0</v>
      </c>
      <c r="BT52">
        <f>_xlfn.STDEV.P(Z30:AF30)</f>
        <v>0</v>
      </c>
      <c r="BU52">
        <f>_xlfn.STDEV.S(AG30:AM30)</f>
        <v>0</v>
      </c>
      <c r="BV52">
        <f>_xlfn.STDEV.S(AN30:AT30)</f>
        <v>0</v>
      </c>
      <c r="BW52">
        <f>_xlfn.STDEV.S(AU30:BA30)</f>
        <v>0</v>
      </c>
      <c r="BX52">
        <f>_xlfn.STDEV.S(BB30:BH30)</f>
        <v>0</v>
      </c>
      <c r="BY52">
        <f>_xlfn.STDEV.S(BI30:BO30)</f>
        <v>0</v>
      </c>
    </row>
    <row r="53" spans="70:77" x14ac:dyDescent="0.25">
      <c r="BR53">
        <f t="shared" ref="BR53:BR68" si="90">_xlfn.STDEV.S(B31:I31)</f>
        <v>0</v>
      </c>
      <c r="BS53">
        <f t="shared" ref="BS53:BS68" si="91">_xlfn.STDEV.S(J31:Y31)</f>
        <v>0</v>
      </c>
      <c r="BT53">
        <f t="shared" ref="BT53:BT68" si="92">_xlfn.STDEV.P(Z31:AF31)</f>
        <v>0</v>
      </c>
      <c r="BU53">
        <f t="shared" ref="BU53:BU68" si="93">_xlfn.STDEV.S(AG31:AM31)</f>
        <v>0</v>
      </c>
      <c r="BV53">
        <f t="shared" ref="BV53:BV68" si="94">_xlfn.STDEV.S(AN31:AT31)</f>
        <v>0</v>
      </c>
      <c r="BW53">
        <f t="shared" ref="BW53:BW68" si="95">_xlfn.STDEV.S(AU31:BA31)</f>
        <v>0</v>
      </c>
      <c r="BX53">
        <f t="shared" ref="BX53:BX68" si="96">_xlfn.STDEV.S(BB31:BH31)</f>
        <v>0</v>
      </c>
      <c r="BY53">
        <f t="shared" ref="BY53:BY68" si="97">_xlfn.STDEV.S(BI31:BO31)</f>
        <v>0</v>
      </c>
    </row>
    <row r="54" spans="70:77" x14ac:dyDescent="0.25">
      <c r="BR54">
        <f t="shared" si="90"/>
        <v>0.18516401995451032</v>
      </c>
      <c r="BS54">
        <f t="shared" si="91"/>
        <v>0.33837848631377265</v>
      </c>
      <c r="BT54">
        <f t="shared" si="92"/>
        <v>0.40657855630736311</v>
      </c>
      <c r="BU54">
        <f t="shared" si="93"/>
        <v>0.23401261667248791</v>
      </c>
      <c r="BV54">
        <f t="shared" si="94"/>
        <v>0.46853368024487801</v>
      </c>
      <c r="BW54">
        <f t="shared" si="95"/>
        <v>0.21491969707422398</v>
      </c>
      <c r="BX54">
        <f t="shared" si="96"/>
        <v>0.21491969707422398</v>
      </c>
      <c r="BY54">
        <f t="shared" si="97"/>
        <v>0.31415040377258185</v>
      </c>
    </row>
    <row r="55" spans="70:77" x14ac:dyDescent="0.25">
      <c r="BR55">
        <f t="shared" si="90"/>
        <v>0</v>
      </c>
      <c r="BS55">
        <f t="shared" si="91"/>
        <v>5.439056290693571E-2</v>
      </c>
      <c r="BT55">
        <f t="shared" si="92"/>
        <v>6.9985421222376498E-2</v>
      </c>
      <c r="BU55">
        <f t="shared" si="93"/>
        <v>3.7796447300922721E-2</v>
      </c>
      <c r="BV55">
        <f t="shared" si="94"/>
        <v>0.1914854215512683</v>
      </c>
      <c r="BW55">
        <f t="shared" si="95"/>
        <v>5.3452248382484864E-2</v>
      </c>
      <c r="BX55">
        <f t="shared" si="96"/>
        <v>5.3452248382484864E-2</v>
      </c>
      <c r="BY55">
        <f t="shared" si="97"/>
        <v>3.9339789623472135E-2</v>
      </c>
    </row>
    <row r="56" spans="70:77" x14ac:dyDescent="0.25">
      <c r="BR56">
        <f t="shared" si="90"/>
        <v>0.24348657927227588</v>
      </c>
      <c r="BS56">
        <f t="shared" si="91"/>
        <v>0.19278658321228345</v>
      </c>
      <c r="BT56">
        <f t="shared" si="92"/>
        <v>7.2843135908468568E-2</v>
      </c>
      <c r="BU56">
        <f t="shared" si="93"/>
        <v>0.2193062655175135</v>
      </c>
      <c r="BV56">
        <f t="shared" si="94"/>
        <v>0.10690449676496977</v>
      </c>
      <c r="BW56">
        <f t="shared" si="95"/>
        <v>0.15735915849388865</v>
      </c>
      <c r="BX56">
        <f t="shared" si="96"/>
        <v>0.17043362064926937</v>
      </c>
      <c r="BY56">
        <f t="shared" si="97"/>
        <v>0.18224786888818681</v>
      </c>
    </row>
    <row r="57" spans="70:77" x14ac:dyDescent="0.25">
      <c r="BR57">
        <f t="shared" si="90"/>
        <v>0</v>
      </c>
      <c r="BS57">
        <f t="shared" si="91"/>
        <v>0</v>
      </c>
      <c r="BT57">
        <f t="shared" si="92"/>
        <v>0</v>
      </c>
      <c r="BU57">
        <f t="shared" si="93"/>
        <v>0</v>
      </c>
      <c r="BV57">
        <f t="shared" si="94"/>
        <v>0</v>
      </c>
      <c r="BW57">
        <f t="shared" si="95"/>
        <v>0</v>
      </c>
      <c r="BX57">
        <f t="shared" si="96"/>
        <v>0</v>
      </c>
      <c r="BY57">
        <f t="shared" si="97"/>
        <v>0</v>
      </c>
    </row>
    <row r="58" spans="70:77" x14ac:dyDescent="0.25">
      <c r="BR58">
        <f t="shared" si="90"/>
        <v>0</v>
      </c>
      <c r="BS58">
        <f t="shared" si="91"/>
        <v>0</v>
      </c>
      <c r="BT58">
        <f t="shared" si="92"/>
        <v>0</v>
      </c>
      <c r="BU58">
        <f t="shared" si="93"/>
        <v>0</v>
      </c>
      <c r="BV58">
        <f t="shared" si="94"/>
        <v>0</v>
      </c>
      <c r="BW58">
        <f t="shared" si="95"/>
        <v>0</v>
      </c>
      <c r="BX58">
        <f t="shared" si="96"/>
        <v>0</v>
      </c>
      <c r="BY58">
        <f t="shared" si="97"/>
        <v>0</v>
      </c>
    </row>
    <row r="59" spans="70:77" x14ac:dyDescent="0.25">
      <c r="BR59">
        <f t="shared" si="90"/>
        <v>0</v>
      </c>
      <c r="BS59">
        <f t="shared" si="91"/>
        <v>0.1</v>
      </c>
      <c r="BT59">
        <f t="shared" si="92"/>
        <v>0.15779087167410374</v>
      </c>
      <c r="BU59">
        <f t="shared" si="93"/>
        <v>0.16035674514745465</v>
      </c>
      <c r="BV59">
        <f t="shared" si="94"/>
        <v>0</v>
      </c>
      <c r="BW59">
        <f t="shared" si="95"/>
        <v>0</v>
      </c>
      <c r="BX59">
        <f t="shared" si="96"/>
        <v>0</v>
      </c>
      <c r="BY59">
        <f t="shared" si="97"/>
        <v>0</v>
      </c>
    </row>
    <row r="60" spans="70:77" x14ac:dyDescent="0.25">
      <c r="BR60">
        <f t="shared" si="90"/>
        <v>0.21213203435596426</v>
      </c>
      <c r="BS60">
        <f t="shared" si="91"/>
        <v>0.26449637678677818</v>
      </c>
      <c r="BT60">
        <f t="shared" si="92"/>
        <v>6.9985421222376526E-2</v>
      </c>
      <c r="BU60">
        <f t="shared" si="93"/>
        <v>7.5592894601845456E-2</v>
      </c>
      <c r="BV60">
        <f t="shared" si="94"/>
        <v>0</v>
      </c>
      <c r="BW60">
        <f t="shared" si="95"/>
        <v>9.7590007294853329E-2</v>
      </c>
      <c r="BX60">
        <f t="shared" si="96"/>
        <v>0.18898223650461363</v>
      </c>
      <c r="BY60">
        <f t="shared" si="97"/>
        <v>0</v>
      </c>
    </row>
    <row r="61" spans="70:77" x14ac:dyDescent="0.25">
      <c r="BR61">
        <f t="shared" si="90"/>
        <v>0.37032803990902058</v>
      </c>
      <c r="BS61">
        <f t="shared" si="91"/>
        <v>0.28166173565703473</v>
      </c>
      <c r="BT61">
        <f t="shared" si="92"/>
        <v>0.23904572186687867</v>
      </c>
      <c r="BU61">
        <f t="shared" si="93"/>
        <v>0.16183471874253758</v>
      </c>
      <c r="BV61">
        <f t="shared" si="94"/>
        <v>0.12149857925879146</v>
      </c>
      <c r="BW61">
        <f t="shared" si="95"/>
        <v>0.18257418583505555</v>
      </c>
      <c r="BX61">
        <f t="shared" si="96"/>
        <v>0.17994708216848732</v>
      </c>
      <c r="BY61">
        <f t="shared" si="97"/>
        <v>0.17491494531696861</v>
      </c>
    </row>
    <row r="62" spans="70:77" x14ac:dyDescent="0.25">
      <c r="BR62">
        <f t="shared" si="90"/>
        <v>0</v>
      </c>
      <c r="BS62">
        <f t="shared" si="91"/>
        <v>5.4390562906935738E-2</v>
      </c>
      <c r="BT62">
        <f t="shared" si="92"/>
        <v>0</v>
      </c>
      <c r="BU62">
        <f t="shared" si="93"/>
        <v>0.11338934190276817</v>
      </c>
      <c r="BV62">
        <f t="shared" si="94"/>
        <v>0</v>
      </c>
      <c r="BW62">
        <f t="shared" si="95"/>
        <v>0.11338934190276817</v>
      </c>
      <c r="BX62">
        <f t="shared" si="96"/>
        <v>0.11338934190276817</v>
      </c>
      <c r="BY62">
        <f t="shared" si="97"/>
        <v>0</v>
      </c>
    </row>
    <row r="63" spans="70:77" x14ac:dyDescent="0.25">
      <c r="BR63">
        <f t="shared" si="90"/>
        <v>0</v>
      </c>
      <c r="BS63">
        <f t="shared" si="91"/>
        <v>0.12093386622447824</v>
      </c>
      <c r="BT63">
        <f t="shared" si="92"/>
        <v>0</v>
      </c>
      <c r="BU63">
        <f t="shared" si="93"/>
        <v>0</v>
      </c>
      <c r="BV63">
        <f t="shared" si="94"/>
        <v>0</v>
      </c>
      <c r="BW63">
        <f t="shared" si="95"/>
        <v>0</v>
      </c>
      <c r="BX63">
        <f t="shared" si="96"/>
        <v>0</v>
      </c>
      <c r="BY63">
        <f t="shared" si="97"/>
        <v>0</v>
      </c>
    </row>
    <row r="64" spans="70:77" x14ac:dyDescent="0.25">
      <c r="BR64">
        <f t="shared" si="90"/>
        <v>0</v>
      </c>
      <c r="BS64">
        <f t="shared" si="91"/>
        <v>0.17499999999999999</v>
      </c>
      <c r="BT64">
        <f t="shared" si="92"/>
        <v>0</v>
      </c>
      <c r="BU64">
        <f t="shared" si="93"/>
        <v>0</v>
      </c>
      <c r="BV64">
        <f t="shared" si="94"/>
        <v>0</v>
      </c>
      <c r="BW64">
        <f t="shared" si="95"/>
        <v>0</v>
      </c>
      <c r="BX64">
        <f t="shared" si="96"/>
        <v>0.15118578920369091</v>
      </c>
      <c r="BY64">
        <f t="shared" si="97"/>
        <v>0</v>
      </c>
    </row>
    <row r="65" spans="70:77" x14ac:dyDescent="0.25">
      <c r="BR65">
        <f t="shared" si="90"/>
        <v>0</v>
      </c>
      <c r="BS65">
        <f t="shared" si="91"/>
        <v>0</v>
      </c>
      <c r="BT65">
        <f t="shared" si="92"/>
        <v>0</v>
      </c>
      <c r="BU65">
        <f t="shared" si="93"/>
        <v>0</v>
      </c>
      <c r="BV65">
        <f t="shared" si="94"/>
        <v>0</v>
      </c>
      <c r="BW65">
        <f t="shared" si="95"/>
        <v>0</v>
      </c>
      <c r="BX65">
        <f t="shared" si="96"/>
        <v>0</v>
      </c>
      <c r="BY65">
        <f t="shared" si="97"/>
        <v>0</v>
      </c>
    </row>
    <row r="66" spans="70:77" x14ac:dyDescent="0.25">
      <c r="BR66">
        <f t="shared" si="90"/>
        <v>0</v>
      </c>
      <c r="BS66">
        <f t="shared" si="91"/>
        <v>0</v>
      </c>
      <c r="BT66">
        <f t="shared" si="92"/>
        <v>0</v>
      </c>
      <c r="BU66">
        <f t="shared" si="93"/>
        <v>0</v>
      </c>
      <c r="BV66">
        <f t="shared" si="94"/>
        <v>0</v>
      </c>
      <c r="BW66">
        <f t="shared" si="95"/>
        <v>0</v>
      </c>
      <c r="BX66">
        <f t="shared" si="96"/>
        <v>0</v>
      </c>
      <c r="BY66">
        <f t="shared" si="97"/>
        <v>0</v>
      </c>
    </row>
    <row r="67" spans="70:77" x14ac:dyDescent="0.25">
      <c r="BR67">
        <f t="shared" si="90"/>
        <v>0.18516401995451034</v>
      </c>
      <c r="BS67">
        <f t="shared" si="91"/>
        <v>0.23345235059857508</v>
      </c>
      <c r="BT67">
        <f t="shared" si="92"/>
        <v>0.25314350209527642</v>
      </c>
      <c r="BU67">
        <f t="shared" si="93"/>
        <v>0.13972762620115439</v>
      </c>
      <c r="BV67">
        <f t="shared" si="94"/>
        <v>9.5118973121134209E-2</v>
      </c>
      <c r="BW67">
        <f t="shared" si="95"/>
        <v>0.12909944487358058</v>
      </c>
      <c r="BX67">
        <f t="shared" si="96"/>
        <v>0.13972762620115439</v>
      </c>
      <c r="BY67">
        <f t="shared" si="97"/>
        <v>0.21157009420498152</v>
      </c>
    </row>
    <row r="68" spans="70:77" x14ac:dyDescent="0.25">
      <c r="BR68">
        <f t="shared" si="90"/>
        <v>0.13887301496588272</v>
      </c>
      <c r="BS68">
        <f t="shared" si="91"/>
        <v>0.21602468994692867</v>
      </c>
      <c r="BT68">
        <f t="shared" si="92"/>
        <v>0.14846149779161807</v>
      </c>
      <c r="BU68">
        <f t="shared" si="93"/>
        <v>0.10690449676496977</v>
      </c>
      <c r="BV68">
        <f t="shared" si="94"/>
        <v>0</v>
      </c>
      <c r="BW68">
        <f t="shared" si="95"/>
        <v>7.5592894601845456E-2</v>
      </c>
      <c r="BX68">
        <f t="shared" si="96"/>
        <v>7.5592894601845456E-2</v>
      </c>
      <c r="BY68">
        <f t="shared" si="97"/>
        <v>0.32126980205784311</v>
      </c>
    </row>
  </sheetData>
  <mergeCells count="8">
    <mergeCell ref="AU1:BA1"/>
    <mergeCell ref="BB1:BH1"/>
    <mergeCell ref="BI1:BO1"/>
    <mergeCell ref="B1:I1"/>
    <mergeCell ref="J1:Y1"/>
    <mergeCell ref="Z1:AF1"/>
    <mergeCell ref="AG1:AM1"/>
    <mergeCell ref="AN1:AT1"/>
  </mergeCells>
  <conditionalFormatting sqref="B21:BO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BO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:BP1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0:BP4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507654c-1543-47e1-81c5-300c2627be14}" enabled="1" method="Standard" siteId="{5a7cc8ab-a4dc-4f9b-bf60-66714049ad6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Info</vt:lpstr>
      <vt:lpstr>BArch new</vt:lpstr>
      <vt:lpstr>Old</vt:lpstr>
      <vt:lpstr>New</vt:lpstr>
      <vt:lpstr>New (revised expert)</vt:lpstr>
      <vt:lpstr>Arch graphs</vt:lpstr>
      <vt:lpstr>B Eng</vt:lpstr>
      <vt:lpstr>CM</vt:lpstr>
      <vt:lpstr>B Edu</vt:lpstr>
      <vt:lpstr>B Nut</vt:lpstr>
      <vt:lpstr>B Bus</vt:lpstr>
      <vt:lpstr>Summary</vt:lpstr>
      <vt:lpstr>Summary 2</vt:lpstr>
      <vt:lpstr>Sheet1</vt:lpstr>
      <vt:lpstr>Sheet3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Edoardo Bertone</dc:creator>
  <cp:keywords/>
  <dc:description/>
  <cp:lastModifiedBy>Atharva Phatak</cp:lastModifiedBy>
  <cp:revision/>
  <dcterms:created xsi:type="dcterms:W3CDTF">2015-06-05T18:17:20Z</dcterms:created>
  <dcterms:modified xsi:type="dcterms:W3CDTF">2026-06-12T15:08:26Z</dcterms:modified>
  <cp:category/>
  <cp:contentStatus/>
</cp:coreProperties>
</file>